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13.xml.rels" ContentType="application/vnd.openxmlformats-package.relationships+xml"/>
  <Override PartName="/xl/worksheets/_rels/sheet15.xml.rels" ContentType="application/vnd.openxmlformats-package.relationships+xml"/>
  <Override PartName="/xl/worksheets/_rels/sheet17.xml.rels" ContentType="application/vnd.openxmlformats-package.relationships+xml"/>
  <Override PartName="/xl/worksheets/_rels/sheet19.xml.rels" ContentType="application/vnd.openxmlformats-package.relationships+xml"/>
  <Override PartName="/xl/worksheets/_rels/sheet21.xml.rels" ContentType="application/vnd.openxmlformats-package.relationships+xml"/>
  <Override PartName="/xl/worksheets/_rels/sheet23.xml.rels" ContentType="application/vnd.openxmlformats-package.relationships+xml"/>
  <Override PartName="/xl/worksheets/_rels/sheet25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uV" sheetId="1" state="visible" r:id="rId2"/>
    <sheet name="202412 Einnahmen" sheetId="2" state="visible" r:id="rId3"/>
    <sheet name="202412 Ausgaben" sheetId="3" state="visible" r:id="rId4"/>
    <sheet name="202411 Einnahmen" sheetId="4" state="visible" r:id="rId5"/>
    <sheet name="202411 Ausgaben" sheetId="5" state="visible" r:id="rId6"/>
    <sheet name="202410 Einnahmen" sheetId="6" state="visible" r:id="rId7"/>
    <sheet name="202410 Ausgaben" sheetId="7" state="visible" r:id="rId8"/>
    <sheet name="202409 Einnahmen" sheetId="8" state="visible" r:id="rId9"/>
    <sheet name="202409 Ausgaben" sheetId="9" state="visible" r:id="rId10"/>
    <sheet name="202408 Einnahmen" sheetId="10" state="visible" r:id="rId11"/>
    <sheet name="202408 Ausgaben" sheetId="11" state="visible" r:id="rId12"/>
    <sheet name="202407 Einnahmen" sheetId="12" state="visible" r:id="rId13"/>
    <sheet name="202407 Ausgaben" sheetId="13" state="visible" r:id="rId14"/>
    <sheet name="202406 Einnahmen" sheetId="14" state="visible" r:id="rId15"/>
    <sheet name="202406 Ausgaben" sheetId="15" state="visible" r:id="rId16"/>
    <sheet name="202405 Einnahmen" sheetId="16" state="visible" r:id="rId17"/>
    <sheet name="202405 Ausgaben" sheetId="17" state="visible" r:id="rId18"/>
    <sheet name="202404 Einnahmen" sheetId="18" state="visible" r:id="rId19"/>
    <sheet name="202404 Ausgaben" sheetId="19" state="visible" r:id="rId20"/>
    <sheet name="202403 Einnahmen" sheetId="20" state="visible" r:id="rId21"/>
    <sheet name="202403 Ausgaben" sheetId="21" state="visible" r:id="rId22"/>
    <sheet name="202402 Einnahmen" sheetId="22" state="visible" r:id="rId23"/>
    <sheet name="202402 Ausgaben" sheetId="23" state="visible" r:id="rId24"/>
    <sheet name="202401 Einnahmen" sheetId="24" state="visible" r:id="rId25"/>
    <sheet name="202401 Ausgaben" sheetId="25" state="visible" r:id="rId26"/>
  </sheets>
  <definedNames>
    <definedName function="false" hidden="true" localSheetId="24" name="_xlnm._FilterDatabase" vbProcedure="false">'202401 Ausgaben'!$A$5:$BP$66</definedName>
    <definedName function="false" hidden="true" localSheetId="22" name="_xlnm._FilterDatabase" vbProcedure="false">'202402 Ausgaben'!$A$5:$BP$66</definedName>
    <definedName function="false" hidden="true" localSheetId="20" name="_xlnm._FilterDatabase" vbProcedure="false">'202403 Ausgaben'!$A$5:$BP$66</definedName>
    <definedName function="false" hidden="true" localSheetId="18" name="_xlnm._FilterDatabase" vbProcedure="false">'202404 Ausgaben'!$A$5:$BP$66</definedName>
    <definedName function="false" hidden="true" localSheetId="16" name="_xlnm._FilterDatabase" vbProcedure="false">'202405 Ausgaben'!$A$5:$BP$66</definedName>
    <definedName function="false" hidden="true" localSheetId="14" name="_xlnm._FilterDatabase" vbProcedure="false">'202406 Ausgaben'!$A$5:$BP$66</definedName>
    <definedName function="false" hidden="true" localSheetId="12" name="_xlnm._FilterDatabase" vbProcedure="false">'202407 Ausgaben'!$A$5:$BP$66</definedName>
    <definedName function="false" hidden="true" localSheetId="10" name="_xlnm._FilterDatabase" vbProcedure="false">'202408 Ausgaben'!$A$5:$BP$66</definedName>
    <definedName function="false" hidden="true" localSheetId="8" name="_xlnm._FilterDatabase" vbProcedure="false">'202409 Ausgaben'!$A$5:$BP$66</definedName>
    <definedName function="false" hidden="true" localSheetId="6" name="_xlnm._FilterDatabase" vbProcedure="false">'202410 Ausgaben'!$A$5:$BP$66</definedName>
    <definedName function="false" hidden="true" localSheetId="4" name="_xlnm._FilterDatabase" vbProcedure="false">'202411 Ausgaben'!$A$5:$BP$66</definedName>
    <definedName function="false" hidden="true" localSheetId="2" name="_xlnm._FilterDatabase" vbProcedure="false">'202412 Ausgaben'!$A$5:$BP$66</definedName>
    <definedName function="false" hidden="false" name="BenannterBereich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<sst xmlns="http://schemas.openxmlformats.org/spreadsheetml/2006/main" count="2190" uniqueCount="117">
  <si>
    <t xml:space="preserve">Nahrungsmittel und alkoholfreie Getränke</t>
  </si>
  <si>
    <t xml:space="preserve">Alkoholische Getränke und Tabakwaren</t>
  </si>
  <si>
    <t xml:space="preserve">Bekleidung und Schuhe</t>
  </si>
  <si>
    <t xml:space="preserve">Wohnung, Wasser, Gas u. a. Brennstoffe</t>
  </si>
  <si>
    <t xml:space="preserve">Möbel, Leuchten, Geräte u. a. Haushaltszubehör</t>
  </si>
  <si>
    <t xml:space="preserve">Gesundheitspflege</t>
  </si>
  <si>
    <t xml:space="preserve">Verkehr</t>
  </si>
  <si>
    <t xml:space="preserve">Nachrichtenübermittlung</t>
  </si>
  <si>
    <t xml:space="preserve">Freizeit, Unterhaltung und Kultur</t>
  </si>
  <si>
    <t xml:space="preserve">Bildungswesen</t>
  </si>
  <si>
    <t xml:space="preserve">Beherbergungs- und Gaststättendienstleistungen</t>
  </si>
  <si>
    <t xml:space="preserve">Andere Waren und Dienstleistungen</t>
  </si>
  <si>
    <t xml:space="preserve">Einnahmen</t>
  </si>
  <si>
    <t xml:space="preserve">Ausgaben</t>
  </si>
  <si>
    <t xml:space="preserve">CC01</t>
  </si>
  <si>
    <t xml:space="preserve">CC02</t>
  </si>
  <si>
    <t xml:space="preserve">CC03</t>
  </si>
  <si>
    <t xml:space="preserve">CC04</t>
  </si>
  <si>
    <t xml:space="preserve">CC05</t>
  </si>
  <si>
    <t xml:space="preserve">CC06</t>
  </si>
  <si>
    <t xml:space="preserve">CC07</t>
  </si>
  <si>
    <t xml:space="preserve">CC08</t>
  </si>
  <si>
    <t xml:space="preserve">CC09</t>
  </si>
  <si>
    <t xml:space="preserve">CC10</t>
  </si>
  <si>
    <t xml:space="preserve">CC11</t>
  </si>
  <si>
    <t xml:space="preserve">CC12</t>
  </si>
  <si>
    <t xml:space="preserve">Geschenke</t>
  </si>
  <si>
    <t xml:space="preserve">Gewerbe</t>
  </si>
  <si>
    <t xml:space="preserve">Gewinn</t>
  </si>
  <si>
    <t xml:space="preserve">Anteil an Ausgaben</t>
  </si>
  <si>
    <t xml:space="preserve">Anteil an Einnahmen</t>
  </si>
  <si>
    <t xml:space="preserve">Durchnitt pro Monat</t>
  </si>
  <si>
    <t xml:space="preserve">Angestellt</t>
  </si>
  <si>
    <t xml:space="preserve">Sonstiges</t>
  </si>
  <si>
    <t xml:space="preserve">Arbeitgeber</t>
  </si>
  <si>
    <t xml:space="preserve">Summe</t>
  </si>
  <si>
    <t xml:space="preserve">Gehalt</t>
  </si>
  <si>
    <t xml:space="preserve">Sonderleistungen</t>
  </si>
  <si>
    <t xml:space="preserve">Sonstiges </t>
  </si>
  <si>
    <t xml:space="preserve">Bildung</t>
  </si>
  <si>
    <t xml:space="preserve">Summe je Kategorie</t>
  </si>
  <si>
    <t xml:space="preserve">In %</t>
  </si>
  <si>
    <t xml:space="preserve">KW</t>
  </si>
  <si>
    <t xml:space="preserve">Datum</t>
  </si>
  <si>
    <t xml:space="preserve">Wochentag</t>
  </si>
  <si>
    <t xml:space="preserve">Kommuliert</t>
  </si>
  <si>
    <t xml:space="preserve">Backwaren</t>
  </si>
  <si>
    <t xml:space="preserve">Alkoholfreie Getränke</t>
  </si>
  <si>
    <t xml:space="preserve">Mopro/Käse/Eier</t>
  </si>
  <si>
    <t xml:space="preserve">Wurst/Fisch/Fleisch</t>
  </si>
  <si>
    <t xml:space="preserve">Obst/Gemüse/Pflanzen</t>
  </si>
  <si>
    <t xml:space="preserve">Tiefkühlkost</t>
  </si>
  <si>
    <t xml:space="preserve">Süßwaren</t>
  </si>
  <si>
    <t xml:space="preserve">Nahrungsmittel (Reis, Nudeln, Kartoffeln)</t>
  </si>
  <si>
    <t xml:space="preserve">Gewürze/ Tee/ Kaffee/Marmelade/Soßen</t>
  </si>
  <si>
    <t xml:space="preserve">Nebengeschäft (Pfand), Papiertüten</t>
  </si>
  <si>
    <t xml:space="preserve">Fertiggerichte (z.B. Döner, Bestellen)</t>
  </si>
  <si>
    <t xml:space="preserve">Restaurant/Kantine</t>
  </si>
  <si>
    <t xml:space="preserve">Alkoholische Getränke</t>
  </si>
  <si>
    <t xml:space="preserve">Klamotten</t>
  </si>
  <si>
    <t xml:space="preserve">Accessoires</t>
  </si>
  <si>
    <t xml:space="preserve">Miete/ Unterkunft/ Kaution</t>
  </si>
  <si>
    <t xml:space="preserve">Wasser</t>
  </si>
  <si>
    <t xml:space="preserve">Gas</t>
  </si>
  <si>
    <t xml:space="preserve">Strom</t>
  </si>
  <si>
    <t xml:space="preserve">Elektronik</t>
  </si>
  <si>
    <t xml:space="preserve">Möbel</t>
  </si>
  <si>
    <t xml:space="preserve">Zubehör</t>
  </si>
  <si>
    <t xml:space="preserve">Anschaffungen für Familie</t>
  </si>
  <si>
    <t xml:space="preserve">Drogerie</t>
  </si>
  <si>
    <t xml:space="preserve">Haushalt</t>
  </si>
  <si>
    <t xml:space="preserve">Zahnarzt</t>
  </si>
  <si>
    <t xml:space="preserve">Medizin</t>
  </si>
  <si>
    <t xml:space="preserve">Mobilität (Tickets/ Benzin)</t>
  </si>
  <si>
    <t xml:space="preserve">Parken</t>
  </si>
  <si>
    <t xml:space="preserve">Handy</t>
  </si>
  <si>
    <t xml:space="preserve">Rundfunk</t>
  </si>
  <si>
    <t xml:space="preserve">Freizeit, Lernen</t>
  </si>
  <si>
    <t xml:space="preserve">Technikutensilien/ Zubehör</t>
  </si>
  <si>
    <t xml:space="preserve">Malutensilien</t>
  </si>
  <si>
    <t xml:space="preserve">Spotify</t>
  </si>
  <si>
    <t xml:space="preserve">Aktivitäten/ Eintritt</t>
  </si>
  <si>
    <t xml:space="preserve">Studiengebühren</t>
  </si>
  <si>
    <t xml:space="preserve">Hörbücher</t>
  </si>
  <si>
    <t xml:space="preserve">Bücher</t>
  </si>
  <si>
    <t xml:space="preserve">Seminare/Workshops/Veranstaltungen</t>
  </si>
  <si>
    <t xml:space="preserve">Hotelübernachtungen</t>
  </si>
  <si>
    <t xml:space="preserve">Frühstück</t>
  </si>
  <si>
    <t xml:space="preserve">Spende</t>
  </si>
  <si>
    <t xml:space="preserve">Rückerstattung</t>
  </si>
  <si>
    <t xml:space="preserve">Familie (Vorleistung oder auch nicht)</t>
  </si>
  <si>
    <t xml:space="preserve">Allgemeine Vorleistungen (Freunde oder so) </t>
  </si>
  <si>
    <t xml:space="preserve">Technik</t>
  </si>
  <si>
    <t xml:space="preserve">Spenden</t>
  </si>
  <si>
    <t xml:space="preserve">Parfüm</t>
  </si>
  <si>
    <t xml:space="preserve">Frisör</t>
  </si>
  <si>
    <t xml:space="preserve">Versand</t>
  </si>
  <si>
    <t xml:space="preserve">Finanzamt Steuern Nachzahlen</t>
  </si>
  <si>
    <t xml:space="preserve">Onlinespeicher</t>
  </si>
  <si>
    <t xml:space="preserve">Finanzdienstleister (Sparkasse Kontoführung/Gebühren)</t>
  </si>
  <si>
    <t xml:space="preserve">Versicherung</t>
  </si>
  <si>
    <t xml:space="preserve">Domain</t>
  </si>
  <si>
    <t xml:space="preserve">Wäsche/Reinigung</t>
  </si>
  <si>
    <t xml:space="preserve">Börse</t>
  </si>
  <si>
    <t xml:space="preserve">Mitarbeiter (Probelesen)</t>
  </si>
  <si>
    <t xml:space="preserve">Blumen</t>
  </si>
  <si>
    <t xml:space="preserve">KW31</t>
  </si>
  <si>
    <t xml:space="preserve">März</t>
  </si>
  <si>
    <t xml:space="preserve">KW32</t>
  </si>
  <si>
    <t xml:space="preserve">KW33</t>
  </si>
  <si>
    <t xml:space="preserve">KW34</t>
  </si>
  <si>
    <t xml:space="preserve">KW35</t>
  </si>
  <si>
    <t xml:space="preserve">Budget</t>
  </si>
  <si>
    <t xml:space="preserve">Essen</t>
  </si>
  <si>
    <t xml:space="preserve">Unterkunft</t>
  </si>
  <si>
    <t xml:space="preserve">Freizeit</t>
  </si>
  <si>
    <t xml:space="preserve">Urlaub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</si>
</sst>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yyyy/mm"/>
    <numFmt numFmtId="166" formatCode="_-* #,##0.00\ [$€-1]_-;\-* #,##0.00\ [$€-1]_-;_-* \-??\ [$€-1]_-;_-@"/>
    <numFmt numFmtId="167" formatCode="0.00\ %"/>
    <numFmt numFmtId="168" formatCode="#,##0.00\ [$€-1]"/>
    <numFmt numFmtId="169" formatCode="#,##0.00"/>
    <numFmt numFmtId="170" formatCode="General"/>
    <numFmt numFmtId="171" formatCode="dd/mm/yyyy"/>
    <numFmt numFmtId="172" formatCode="mmmm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0"/>
      <charset val="1"/>
    </font>
    <font>
      <sz val="11"/>
      <color rgb="FF222222"/>
      <name val="Arial"/>
      <family val="0"/>
      <charset val="1"/>
    </font>
    <font>
      <sz val="11"/>
      <name val="Arial"/>
      <family val="0"/>
      <charset val="1"/>
    </font>
    <font>
      <sz val="11"/>
      <color rgb="FF000000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1"/>
      <color rgb="FFFFFFFF"/>
      <name val="Cambria"/>
      <family val="0"/>
      <charset val="1"/>
    </font>
    <font>
      <b val="true"/>
      <sz val="11"/>
      <name val="Arial"/>
      <family val="0"/>
      <charset val="1"/>
    </font>
    <font>
      <b val="true"/>
      <sz val="11"/>
      <color rgb="FF0000FF"/>
      <name val="Cambria"/>
      <family val="0"/>
      <charset val="1"/>
    </font>
    <font>
      <sz val="11"/>
      <color rgb="FFFFFFFF"/>
      <name val="Arial"/>
      <family val="0"/>
      <charset val="1"/>
    </font>
    <font>
      <sz val="11"/>
      <color rgb="FFFFFFFF"/>
      <name val="Cambria"/>
      <family val="0"/>
      <charset val="1"/>
    </font>
    <font>
      <sz val="10"/>
      <color rgb="FF000000"/>
      <name val="Roboto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8F9FA"/>
      </patternFill>
    </fill>
    <fill>
      <patternFill patternType="solid">
        <fgColor rgb="FFF8F9FA"/>
        <bgColor rgb="FFFFFFFF"/>
      </patternFill>
    </fill>
    <fill>
      <patternFill patternType="solid">
        <fgColor rgb="FF93C47D"/>
        <bgColor rgb="FFB7B7B7"/>
      </patternFill>
    </fill>
    <fill>
      <patternFill patternType="solid">
        <fgColor rgb="FFCC4125"/>
        <bgColor rgb="FFDB4437"/>
      </patternFill>
    </fill>
    <fill>
      <patternFill patternType="solid">
        <fgColor rgb="FFEAD1DC"/>
        <bgColor rgb="FFF4CCCC"/>
      </patternFill>
    </fill>
    <fill>
      <patternFill patternType="solid">
        <fgColor rgb="FFD9D2E9"/>
        <bgColor rgb="FFD9D9D9"/>
      </patternFill>
    </fill>
    <fill>
      <patternFill patternType="solid">
        <fgColor rgb="FFCFE2F3"/>
        <bgColor rgb="FFD0E0E3"/>
      </patternFill>
    </fill>
    <fill>
      <patternFill patternType="solid">
        <fgColor rgb="FFC9DAF8"/>
        <bgColor rgb="FFCFE2F3"/>
      </patternFill>
    </fill>
    <fill>
      <patternFill patternType="solid">
        <fgColor rgb="FFD0E0E3"/>
        <bgColor rgb="FFCFE2F3"/>
      </patternFill>
    </fill>
    <fill>
      <patternFill patternType="solid">
        <fgColor rgb="FFD9EAD3"/>
        <bgColor rgb="FFD0E0E3"/>
      </patternFill>
    </fill>
    <fill>
      <patternFill patternType="solid">
        <fgColor rgb="FFFFF2CC"/>
        <bgColor rgb="FFFCE5CD"/>
      </patternFill>
    </fill>
    <fill>
      <patternFill patternType="solid">
        <fgColor rgb="FFFCE5CD"/>
        <bgColor rgb="FFFFF2CC"/>
      </patternFill>
    </fill>
    <fill>
      <patternFill patternType="solid">
        <fgColor rgb="FFF4CCCC"/>
        <bgColor rgb="FFEAD1DC"/>
      </patternFill>
    </fill>
    <fill>
      <patternFill patternType="solid">
        <fgColor rgb="FFE6B8AF"/>
        <bgColor rgb="FFF4CCCC"/>
      </patternFill>
    </fill>
    <fill>
      <patternFill patternType="solid">
        <fgColor rgb="FF0B5394"/>
        <bgColor rgb="FF003366"/>
      </patternFill>
    </fill>
    <fill>
      <patternFill patternType="solid">
        <fgColor rgb="FF980000"/>
        <bgColor rgb="FF8000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1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1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1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1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1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1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1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1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12" fillId="1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8F9FA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222222"/>
        </patternFill>
      </fill>
    </dxf>
    <dxf>
      <fill>
        <patternFill patternType="solid">
          <fgColor rgb="FF0B539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800080"/>
      <rgbColor rgb="FF008080"/>
      <rgbColor rgb="FFB7B7B7"/>
      <rgbColor rgb="FF808080"/>
      <rgbColor rgb="FFD9D9D9"/>
      <rgbColor rgb="FF993366"/>
      <rgbColor rgb="FFFFF2CC"/>
      <rgbColor rgb="FFCFE2F3"/>
      <rgbColor rgb="FF660066"/>
      <rgbColor rgb="FFEAD1DC"/>
      <rgbColor rgb="FF0B5394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8F9FA"/>
      <rgbColor rgb="FFD9EAD3"/>
      <rgbColor rgb="FFFCE5CD"/>
      <rgbColor rgb="FFD0E0E3"/>
      <rgbColor rgb="FFE6B8AF"/>
      <rgbColor rgb="FFD9D2E9"/>
      <rgbColor rgb="FFF4CCCC"/>
      <rgbColor rgb="FF4285F4"/>
      <rgbColor rgb="FF33CCCC"/>
      <rgbColor rgb="FF99CC00"/>
      <rgbColor rgb="FFFFCC00"/>
      <rgbColor rgb="FFFF9900"/>
      <rgbColor rgb="FFDB4437"/>
      <rgbColor rgb="FF666699"/>
      <rgbColor rgb="FF93C47D"/>
      <rgbColor rgb="FF003366"/>
      <rgbColor rgb="FF339966"/>
      <rgbColor rgb="FF003300"/>
      <rgbColor rgb="FF333300"/>
      <rgbColor rgb="FFCC4125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'202412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'202412 Ausgaben'!$B$6:$B$36</c:f>
              <c:strCache>
                <c:ptCount val="31"/>
                <c:pt idx="0">
                  <c:v>01.12.2024</c:v>
                </c:pt>
                <c:pt idx="1">
                  <c:v>02.12.2024</c:v>
                </c:pt>
                <c:pt idx="2">
                  <c:v>03.12.2024</c:v>
                </c:pt>
                <c:pt idx="3">
                  <c:v>04.12.2024</c:v>
                </c:pt>
                <c:pt idx="4">
                  <c:v>05.12.2024</c:v>
                </c:pt>
                <c:pt idx="5">
                  <c:v>06.12.2024</c:v>
                </c:pt>
                <c:pt idx="6">
                  <c:v>07.12.2024</c:v>
                </c:pt>
                <c:pt idx="7">
                  <c:v>08.12.2024</c:v>
                </c:pt>
                <c:pt idx="8">
                  <c:v>09.12.2024</c:v>
                </c:pt>
                <c:pt idx="9">
                  <c:v>10.12.2024</c:v>
                </c:pt>
                <c:pt idx="10">
                  <c:v>11.12.2024</c:v>
                </c:pt>
                <c:pt idx="11">
                  <c:v>12.12.2024</c:v>
                </c:pt>
                <c:pt idx="12">
                  <c:v>13.12.2024</c:v>
                </c:pt>
                <c:pt idx="13">
                  <c:v>14.12.2024</c:v>
                </c:pt>
                <c:pt idx="14">
                  <c:v>15.12.2024</c:v>
                </c:pt>
                <c:pt idx="15">
                  <c:v>16.12.2024</c:v>
                </c:pt>
                <c:pt idx="16">
                  <c:v>17.12.2024</c:v>
                </c:pt>
                <c:pt idx="17">
                  <c:v>18.12.2024</c:v>
                </c:pt>
                <c:pt idx="18">
                  <c:v>19.12.2024</c:v>
                </c:pt>
                <c:pt idx="19">
                  <c:v>20.12.2024</c:v>
                </c:pt>
                <c:pt idx="20">
                  <c:v>21.12.2024</c:v>
                </c:pt>
                <c:pt idx="21">
                  <c:v>22.12.2024</c:v>
                </c:pt>
                <c:pt idx="22">
                  <c:v>23.12.2024</c:v>
                </c:pt>
                <c:pt idx="23">
                  <c:v>24.12.2024</c:v>
                </c:pt>
                <c:pt idx="24">
                  <c:v>25.12.2024</c:v>
                </c:pt>
                <c:pt idx="25">
                  <c:v>26.12.2024</c:v>
                </c:pt>
                <c:pt idx="26">
                  <c:v>27.12.2024</c:v>
                </c:pt>
                <c:pt idx="27">
                  <c:v>28.12.2024</c:v>
                </c:pt>
                <c:pt idx="28">
                  <c:v>29.12.2024</c:v>
                </c:pt>
                <c:pt idx="29">
                  <c:v>30.12.2024</c:v>
                </c:pt>
                <c:pt idx="30">
                  <c:v>31.12.2024</c:v>
                </c:pt>
              </c:strCache>
            </c:strRef>
          </c:cat>
          <c:val>
            <c:numRef>
              <c:f>'202412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150"/>
        <c:overlap val="100"/>
        <c:axId val="24397191"/>
        <c:axId val="90115758"/>
      </c:barChart>
      <c:lineChart>
        <c:grouping val="stacked"/>
        <c:varyColors val="0"/>
        <c:ser>
          <c:idx val="1"/>
          <c:order val="1"/>
          <c:tx>
            <c:strRef>
              <c:f>'202412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'202412 Ausgaben'!$B$6:$B$36</c:f>
              <c:strCache>
                <c:ptCount val="31"/>
                <c:pt idx="0">
                  <c:v>01.12.2024</c:v>
                </c:pt>
                <c:pt idx="1">
                  <c:v>02.12.2024</c:v>
                </c:pt>
                <c:pt idx="2">
                  <c:v>03.12.2024</c:v>
                </c:pt>
                <c:pt idx="3">
                  <c:v>04.12.2024</c:v>
                </c:pt>
                <c:pt idx="4">
                  <c:v>05.12.2024</c:v>
                </c:pt>
                <c:pt idx="5">
                  <c:v>06.12.2024</c:v>
                </c:pt>
                <c:pt idx="6">
                  <c:v>07.12.2024</c:v>
                </c:pt>
                <c:pt idx="7">
                  <c:v>08.12.2024</c:v>
                </c:pt>
                <c:pt idx="8">
                  <c:v>09.12.2024</c:v>
                </c:pt>
                <c:pt idx="9">
                  <c:v>10.12.2024</c:v>
                </c:pt>
                <c:pt idx="10">
                  <c:v>11.12.2024</c:v>
                </c:pt>
                <c:pt idx="11">
                  <c:v>12.12.2024</c:v>
                </c:pt>
                <c:pt idx="12">
                  <c:v>13.12.2024</c:v>
                </c:pt>
                <c:pt idx="13">
                  <c:v>14.12.2024</c:v>
                </c:pt>
                <c:pt idx="14">
                  <c:v>15.12.2024</c:v>
                </c:pt>
                <c:pt idx="15">
                  <c:v>16.12.2024</c:v>
                </c:pt>
                <c:pt idx="16">
                  <c:v>17.12.2024</c:v>
                </c:pt>
                <c:pt idx="17">
                  <c:v>18.12.2024</c:v>
                </c:pt>
                <c:pt idx="18">
                  <c:v>19.12.2024</c:v>
                </c:pt>
                <c:pt idx="19">
                  <c:v>20.12.2024</c:v>
                </c:pt>
                <c:pt idx="20">
                  <c:v>21.12.2024</c:v>
                </c:pt>
                <c:pt idx="21">
                  <c:v>22.12.2024</c:v>
                </c:pt>
                <c:pt idx="22">
                  <c:v>23.12.2024</c:v>
                </c:pt>
                <c:pt idx="23">
                  <c:v>24.12.2024</c:v>
                </c:pt>
                <c:pt idx="24">
                  <c:v>25.12.2024</c:v>
                </c:pt>
                <c:pt idx="25">
                  <c:v>26.12.2024</c:v>
                </c:pt>
                <c:pt idx="26">
                  <c:v>27.12.2024</c:v>
                </c:pt>
                <c:pt idx="27">
                  <c:v>28.12.2024</c:v>
                </c:pt>
                <c:pt idx="28">
                  <c:v>29.12.2024</c:v>
                </c:pt>
                <c:pt idx="29">
                  <c:v>30.12.2024</c:v>
                </c:pt>
                <c:pt idx="30">
                  <c:v>31.12.2024</c:v>
                </c:pt>
              </c:strCache>
            </c:strRef>
          </c:cat>
          <c:val>
            <c:numRef>
              <c:f>'202412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397191"/>
        <c:axId val="90115758"/>
      </c:lineChart>
      <c:catAx>
        <c:axId val="2439719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90115758"/>
        <c:crosses val="autoZero"/>
        <c:auto val="1"/>
        <c:lblAlgn val="ctr"/>
        <c:lblOffset val="100"/>
        <c:noMultiLvlLbl val="0"/>
      </c:catAx>
      <c:valAx>
        <c:axId val="90115758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24397191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'202408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'202408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'202407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'202407 Ausgaben'!$B$6:$B$36</c:f>
              <c:strCache>
                <c:ptCount val="31"/>
                <c:pt idx="0">
                  <c:v>01.07.2024</c:v>
                </c:pt>
                <c:pt idx="1">
                  <c:v>02.07.2024</c:v>
                </c:pt>
                <c:pt idx="2">
                  <c:v>03.07.2024</c:v>
                </c:pt>
                <c:pt idx="3">
                  <c:v>04.07.2024</c:v>
                </c:pt>
                <c:pt idx="4">
                  <c:v>05.07.2024</c:v>
                </c:pt>
                <c:pt idx="5">
                  <c:v>06.07.2024</c:v>
                </c:pt>
                <c:pt idx="6">
                  <c:v>07.07.2024</c:v>
                </c:pt>
                <c:pt idx="7">
                  <c:v>08.07.2024</c:v>
                </c:pt>
                <c:pt idx="8">
                  <c:v>09.07.2024</c:v>
                </c:pt>
                <c:pt idx="9">
                  <c:v>10.07.2024</c:v>
                </c:pt>
                <c:pt idx="10">
                  <c:v>11.07.2024</c:v>
                </c:pt>
                <c:pt idx="11">
                  <c:v>12.07.2024</c:v>
                </c:pt>
                <c:pt idx="12">
                  <c:v>13.07.2024</c:v>
                </c:pt>
                <c:pt idx="13">
                  <c:v>14.07.2024</c:v>
                </c:pt>
                <c:pt idx="14">
                  <c:v>15.07.2024</c:v>
                </c:pt>
                <c:pt idx="15">
                  <c:v>16.07.2024</c:v>
                </c:pt>
                <c:pt idx="16">
                  <c:v>17.07.2024</c:v>
                </c:pt>
                <c:pt idx="17">
                  <c:v>18.07.2024</c:v>
                </c:pt>
                <c:pt idx="18">
                  <c:v>19.07.2024</c:v>
                </c:pt>
                <c:pt idx="19">
                  <c:v>20.07.2024</c:v>
                </c:pt>
                <c:pt idx="20">
                  <c:v>21.07.2024</c:v>
                </c:pt>
                <c:pt idx="21">
                  <c:v>22.07.2024</c:v>
                </c:pt>
                <c:pt idx="22">
                  <c:v>23.07.2024</c:v>
                </c:pt>
                <c:pt idx="23">
                  <c:v>24.07.2024</c:v>
                </c:pt>
                <c:pt idx="24">
                  <c:v>25.07.2024</c:v>
                </c:pt>
                <c:pt idx="25">
                  <c:v>26.07.2024</c:v>
                </c:pt>
                <c:pt idx="26">
                  <c:v>27.07.2024</c:v>
                </c:pt>
                <c:pt idx="27">
                  <c:v>28.07.2024</c:v>
                </c:pt>
                <c:pt idx="28">
                  <c:v>29.07.2024</c:v>
                </c:pt>
                <c:pt idx="29">
                  <c:v>30.07.2024</c:v>
                </c:pt>
                <c:pt idx="30">
                  <c:v>31.07.2024</c:v>
                </c:pt>
              </c:strCache>
            </c:strRef>
          </c:cat>
          <c:val>
            <c:numRef>
              <c:f>'202407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150"/>
        <c:overlap val="100"/>
        <c:axId val="23017733"/>
        <c:axId val="81268025"/>
      </c:barChart>
      <c:lineChart>
        <c:grouping val="stacked"/>
        <c:varyColors val="0"/>
        <c:ser>
          <c:idx val="1"/>
          <c:order val="1"/>
          <c:tx>
            <c:strRef>
              <c:f>'202407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'202407 Ausgaben'!$B$6:$B$36</c:f>
              <c:strCache>
                <c:ptCount val="31"/>
                <c:pt idx="0">
                  <c:v>01.07.2024</c:v>
                </c:pt>
                <c:pt idx="1">
                  <c:v>02.07.2024</c:v>
                </c:pt>
                <c:pt idx="2">
                  <c:v>03.07.2024</c:v>
                </c:pt>
                <c:pt idx="3">
                  <c:v>04.07.2024</c:v>
                </c:pt>
                <c:pt idx="4">
                  <c:v>05.07.2024</c:v>
                </c:pt>
                <c:pt idx="5">
                  <c:v>06.07.2024</c:v>
                </c:pt>
                <c:pt idx="6">
                  <c:v>07.07.2024</c:v>
                </c:pt>
                <c:pt idx="7">
                  <c:v>08.07.2024</c:v>
                </c:pt>
                <c:pt idx="8">
                  <c:v>09.07.2024</c:v>
                </c:pt>
                <c:pt idx="9">
                  <c:v>10.07.2024</c:v>
                </c:pt>
                <c:pt idx="10">
                  <c:v>11.07.2024</c:v>
                </c:pt>
                <c:pt idx="11">
                  <c:v>12.07.2024</c:v>
                </c:pt>
                <c:pt idx="12">
                  <c:v>13.07.2024</c:v>
                </c:pt>
                <c:pt idx="13">
                  <c:v>14.07.2024</c:v>
                </c:pt>
                <c:pt idx="14">
                  <c:v>15.07.2024</c:v>
                </c:pt>
                <c:pt idx="15">
                  <c:v>16.07.2024</c:v>
                </c:pt>
                <c:pt idx="16">
                  <c:v>17.07.2024</c:v>
                </c:pt>
                <c:pt idx="17">
                  <c:v>18.07.2024</c:v>
                </c:pt>
                <c:pt idx="18">
                  <c:v>19.07.2024</c:v>
                </c:pt>
                <c:pt idx="19">
                  <c:v>20.07.2024</c:v>
                </c:pt>
                <c:pt idx="20">
                  <c:v>21.07.2024</c:v>
                </c:pt>
                <c:pt idx="21">
                  <c:v>22.07.2024</c:v>
                </c:pt>
                <c:pt idx="22">
                  <c:v>23.07.2024</c:v>
                </c:pt>
                <c:pt idx="23">
                  <c:v>24.07.2024</c:v>
                </c:pt>
                <c:pt idx="24">
                  <c:v>25.07.2024</c:v>
                </c:pt>
                <c:pt idx="25">
                  <c:v>26.07.2024</c:v>
                </c:pt>
                <c:pt idx="26">
                  <c:v>27.07.2024</c:v>
                </c:pt>
                <c:pt idx="27">
                  <c:v>28.07.2024</c:v>
                </c:pt>
                <c:pt idx="28">
                  <c:v>29.07.2024</c:v>
                </c:pt>
                <c:pt idx="29">
                  <c:v>30.07.2024</c:v>
                </c:pt>
                <c:pt idx="30">
                  <c:v>31.07.2024</c:v>
                </c:pt>
              </c:strCache>
            </c:strRef>
          </c:cat>
          <c:val>
            <c:numRef>
              <c:f>'202407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3017733"/>
        <c:axId val="81268025"/>
      </c:lineChart>
      <c:catAx>
        <c:axId val="230177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81268025"/>
        <c:crosses val="autoZero"/>
        <c:auto val="1"/>
        <c:lblAlgn val="ctr"/>
        <c:lblOffset val="100"/>
        <c:noMultiLvlLbl val="0"/>
      </c:catAx>
      <c:valAx>
        <c:axId val="81268025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23017733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'202407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'202407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'202406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'202406 Ausgaben'!$B$6:$B$36</c:f>
              <c:strCache>
                <c:ptCount val="31"/>
                <c:pt idx="0">
                  <c:v>01.06.2024</c:v>
                </c:pt>
                <c:pt idx="1">
                  <c:v>02.06.2024</c:v>
                </c:pt>
                <c:pt idx="2">
                  <c:v>03.06.2024</c:v>
                </c:pt>
                <c:pt idx="3">
                  <c:v>04.06.2024</c:v>
                </c:pt>
                <c:pt idx="4">
                  <c:v>05.06.2024</c:v>
                </c:pt>
                <c:pt idx="5">
                  <c:v>06.06.2024</c:v>
                </c:pt>
                <c:pt idx="6">
                  <c:v>07.06.2024</c:v>
                </c:pt>
                <c:pt idx="7">
                  <c:v>08.06.2024</c:v>
                </c:pt>
                <c:pt idx="8">
                  <c:v>09.06.2024</c:v>
                </c:pt>
                <c:pt idx="9">
                  <c:v>10.06.2024</c:v>
                </c:pt>
                <c:pt idx="10">
                  <c:v>11.06.2024</c:v>
                </c:pt>
                <c:pt idx="11">
                  <c:v>12.06.2024</c:v>
                </c:pt>
                <c:pt idx="12">
                  <c:v>13.06.2024</c:v>
                </c:pt>
                <c:pt idx="13">
                  <c:v>14.06.2024</c:v>
                </c:pt>
                <c:pt idx="14">
                  <c:v>15.06.2024</c:v>
                </c:pt>
                <c:pt idx="15">
                  <c:v>16.06.2024</c:v>
                </c:pt>
                <c:pt idx="16">
                  <c:v>17.06.2024</c:v>
                </c:pt>
                <c:pt idx="17">
                  <c:v>18.06.2024</c:v>
                </c:pt>
                <c:pt idx="18">
                  <c:v>19.06.2024</c:v>
                </c:pt>
                <c:pt idx="19">
                  <c:v>20.06.2024</c:v>
                </c:pt>
                <c:pt idx="20">
                  <c:v>21.06.2024</c:v>
                </c:pt>
                <c:pt idx="21">
                  <c:v>22.06.2024</c:v>
                </c:pt>
                <c:pt idx="22">
                  <c:v>23.06.2024</c:v>
                </c:pt>
                <c:pt idx="23">
                  <c:v>24.06.2024</c:v>
                </c:pt>
                <c:pt idx="24">
                  <c:v>25.06.2024</c:v>
                </c:pt>
                <c:pt idx="25">
                  <c:v>26.06.2024</c:v>
                </c:pt>
                <c:pt idx="26">
                  <c:v>27.06.2024</c:v>
                </c:pt>
                <c:pt idx="27">
                  <c:v>28.06.2024</c:v>
                </c:pt>
                <c:pt idx="28">
                  <c:v>29.06.2024</c:v>
                </c:pt>
                <c:pt idx="29">
                  <c:v>30.06.2024</c:v>
                </c:pt>
                <c:pt idx="30">
                  <c:v/>
                </c:pt>
              </c:strCache>
            </c:strRef>
          </c:cat>
          <c:val>
            <c:numRef>
              <c:f>'202406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gapWidth val="150"/>
        <c:overlap val="100"/>
        <c:axId val="20079998"/>
        <c:axId val="65948121"/>
      </c:barChart>
      <c:lineChart>
        <c:grouping val="stacked"/>
        <c:varyColors val="0"/>
        <c:ser>
          <c:idx val="1"/>
          <c:order val="1"/>
          <c:tx>
            <c:strRef>
              <c:f>'202406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'202406 Ausgaben'!$B$6:$B$36</c:f>
              <c:strCache>
                <c:ptCount val="31"/>
                <c:pt idx="0">
                  <c:v>01.06.2024</c:v>
                </c:pt>
                <c:pt idx="1">
                  <c:v>02.06.2024</c:v>
                </c:pt>
                <c:pt idx="2">
                  <c:v>03.06.2024</c:v>
                </c:pt>
                <c:pt idx="3">
                  <c:v>04.06.2024</c:v>
                </c:pt>
                <c:pt idx="4">
                  <c:v>05.06.2024</c:v>
                </c:pt>
                <c:pt idx="5">
                  <c:v>06.06.2024</c:v>
                </c:pt>
                <c:pt idx="6">
                  <c:v>07.06.2024</c:v>
                </c:pt>
                <c:pt idx="7">
                  <c:v>08.06.2024</c:v>
                </c:pt>
                <c:pt idx="8">
                  <c:v>09.06.2024</c:v>
                </c:pt>
                <c:pt idx="9">
                  <c:v>10.06.2024</c:v>
                </c:pt>
                <c:pt idx="10">
                  <c:v>11.06.2024</c:v>
                </c:pt>
                <c:pt idx="11">
                  <c:v>12.06.2024</c:v>
                </c:pt>
                <c:pt idx="12">
                  <c:v>13.06.2024</c:v>
                </c:pt>
                <c:pt idx="13">
                  <c:v>14.06.2024</c:v>
                </c:pt>
                <c:pt idx="14">
                  <c:v>15.06.2024</c:v>
                </c:pt>
                <c:pt idx="15">
                  <c:v>16.06.2024</c:v>
                </c:pt>
                <c:pt idx="16">
                  <c:v>17.06.2024</c:v>
                </c:pt>
                <c:pt idx="17">
                  <c:v>18.06.2024</c:v>
                </c:pt>
                <c:pt idx="18">
                  <c:v>19.06.2024</c:v>
                </c:pt>
                <c:pt idx="19">
                  <c:v>20.06.2024</c:v>
                </c:pt>
                <c:pt idx="20">
                  <c:v>21.06.2024</c:v>
                </c:pt>
                <c:pt idx="21">
                  <c:v>22.06.2024</c:v>
                </c:pt>
                <c:pt idx="22">
                  <c:v>23.06.2024</c:v>
                </c:pt>
                <c:pt idx="23">
                  <c:v>24.06.2024</c:v>
                </c:pt>
                <c:pt idx="24">
                  <c:v>25.06.2024</c:v>
                </c:pt>
                <c:pt idx="25">
                  <c:v>26.06.2024</c:v>
                </c:pt>
                <c:pt idx="26">
                  <c:v>27.06.2024</c:v>
                </c:pt>
                <c:pt idx="27">
                  <c:v>28.06.2024</c:v>
                </c:pt>
                <c:pt idx="28">
                  <c:v>29.06.2024</c:v>
                </c:pt>
                <c:pt idx="29">
                  <c:v>30.06.2024</c:v>
                </c:pt>
                <c:pt idx="30">
                  <c:v/>
                </c:pt>
              </c:strCache>
            </c:strRef>
          </c:cat>
          <c:val>
            <c:numRef>
              <c:f>'202406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079998"/>
        <c:axId val="65948121"/>
      </c:lineChart>
      <c:catAx>
        <c:axId val="2007999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65948121"/>
        <c:crosses val="autoZero"/>
        <c:auto val="1"/>
        <c:lblAlgn val="ctr"/>
        <c:lblOffset val="100"/>
        <c:noMultiLvlLbl val="0"/>
      </c:catAx>
      <c:valAx>
        <c:axId val="65948121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20079998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'202406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'202406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'202405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'202405 Ausgaben'!$B$6:$B$36</c:f>
              <c:strCache>
                <c:ptCount val="31"/>
                <c:pt idx="0">
                  <c:v>01.05.2024</c:v>
                </c:pt>
                <c:pt idx="1">
                  <c:v>02.05.2024</c:v>
                </c:pt>
                <c:pt idx="2">
                  <c:v>03.05.2024</c:v>
                </c:pt>
                <c:pt idx="3">
                  <c:v>04.05.2024</c:v>
                </c:pt>
                <c:pt idx="4">
                  <c:v>05.05.2024</c:v>
                </c:pt>
                <c:pt idx="5">
                  <c:v>06.05.2024</c:v>
                </c:pt>
                <c:pt idx="6">
                  <c:v>07.05.2024</c:v>
                </c:pt>
                <c:pt idx="7">
                  <c:v>08.05.2024</c:v>
                </c:pt>
                <c:pt idx="8">
                  <c:v>09.05.2024</c:v>
                </c:pt>
                <c:pt idx="9">
                  <c:v>10.05.2024</c:v>
                </c:pt>
                <c:pt idx="10">
                  <c:v>11.05.2024</c:v>
                </c:pt>
                <c:pt idx="11">
                  <c:v>12.05.2024</c:v>
                </c:pt>
                <c:pt idx="12">
                  <c:v>13.05.2024</c:v>
                </c:pt>
                <c:pt idx="13">
                  <c:v>14.05.2024</c:v>
                </c:pt>
                <c:pt idx="14">
                  <c:v>15.05.2024</c:v>
                </c:pt>
                <c:pt idx="15">
                  <c:v>16.05.2024</c:v>
                </c:pt>
                <c:pt idx="16">
                  <c:v>17.05.2024</c:v>
                </c:pt>
                <c:pt idx="17">
                  <c:v>18.05.2024</c:v>
                </c:pt>
                <c:pt idx="18">
                  <c:v>19.05.2024</c:v>
                </c:pt>
                <c:pt idx="19">
                  <c:v>20.05.2024</c:v>
                </c:pt>
                <c:pt idx="20">
                  <c:v>21.05.2024</c:v>
                </c:pt>
                <c:pt idx="21">
                  <c:v>22.05.2024</c:v>
                </c:pt>
                <c:pt idx="22">
                  <c:v>23.05.2024</c:v>
                </c:pt>
                <c:pt idx="23">
                  <c:v>24.05.2024</c:v>
                </c:pt>
                <c:pt idx="24">
                  <c:v>25.05.2024</c:v>
                </c:pt>
                <c:pt idx="25">
                  <c:v>26.05.2024</c:v>
                </c:pt>
                <c:pt idx="26">
                  <c:v>27.05.2024</c:v>
                </c:pt>
                <c:pt idx="27">
                  <c:v>28.05.2024</c:v>
                </c:pt>
                <c:pt idx="28">
                  <c:v>29.05.2024</c:v>
                </c:pt>
                <c:pt idx="29">
                  <c:v>30.05.2024</c:v>
                </c:pt>
                <c:pt idx="30">
                  <c:v>31.05.2024</c:v>
                </c:pt>
              </c:strCache>
            </c:strRef>
          </c:cat>
          <c:val>
            <c:numRef>
              <c:f>'202405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150"/>
        <c:overlap val="100"/>
        <c:axId val="1024508"/>
        <c:axId val="98610220"/>
      </c:barChart>
      <c:lineChart>
        <c:grouping val="stacked"/>
        <c:varyColors val="0"/>
        <c:ser>
          <c:idx val="1"/>
          <c:order val="1"/>
          <c:tx>
            <c:strRef>
              <c:f>'202405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'202405 Ausgaben'!$B$6:$B$36</c:f>
              <c:strCache>
                <c:ptCount val="31"/>
                <c:pt idx="0">
                  <c:v>01.05.2024</c:v>
                </c:pt>
                <c:pt idx="1">
                  <c:v>02.05.2024</c:v>
                </c:pt>
                <c:pt idx="2">
                  <c:v>03.05.2024</c:v>
                </c:pt>
                <c:pt idx="3">
                  <c:v>04.05.2024</c:v>
                </c:pt>
                <c:pt idx="4">
                  <c:v>05.05.2024</c:v>
                </c:pt>
                <c:pt idx="5">
                  <c:v>06.05.2024</c:v>
                </c:pt>
                <c:pt idx="6">
                  <c:v>07.05.2024</c:v>
                </c:pt>
                <c:pt idx="7">
                  <c:v>08.05.2024</c:v>
                </c:pt>
                <c:pt idx="8">
                  <c:v>09.05.2024</c:v>
                </c:pt>
                <c:pt idx="9">
                  <c:v>10.05.2024</c:v>
                </c:pt>
                <c:pt idx="10">
                  <c:v>11.05.2024</c:v>
                </c:pt>
                <c:pt idx="11">
                  <c:v>12.05.2024</c:v>
                </c:pt>
                <c:pt idx="12">
                  <c:v>13.05.2024</c:v>
                </c:pt>
                <c:pt idx="13">
                  <c:v>14.05.2024</c:v>
                </c:pt>
                <c:pt idx="14">
                  <c:v>15.05.2024</c:v>
                </c:pt>
                <c:pt idx="15">
                  <c:v>16.05.2024</c:v>
                </c:pt>
                <c:pt idx="16">
                  <c:v>17.05.2024</c:v>
                </c:pt>
                <c:pt idx="17">
                  <c:v>18.05.2024</c:v>
                </c:pt>
                <c:pt idx="18">
                  <c:v>19.05.2024</c:v>
                </c:pt>
                <c:pt idx="19">
                  <c:v>20.05.2024</c:v>
                </c:pt>
                <c:pt idx="20">
                  <c:v>21.05.2024</c:v>
                </c:pt>
                <c:pt idx="21">
                  <c:v>22.05.2024</c:v>
                </c:pt>
                <c:pt idx="22">
                  <c:v>23.05.2024</c:v>
                </c:pt>
                <c:pt idx="23">
                  <c:v>24.05.2024</c:v>
                </c:pt>
                <c:pt idx="24">
                  <c:v>25.05.2024</c:v>
                </c:pt>
                <c:pt idx="25">
                  <c:v>26.05.2024</c:v>
                </c:pt>
                <c:pt idx="26">
                  <c:v>27.05.2024</c:v>
                </c:pt>
                <c:pt idx="27">
                  <c:v>28.05.2024</c:v>
                </c:pt>
                <c:pt idx="28">
                  <c:v>29.05.2024</c:v>
                </c:pt>
                <c:pt idx="29">
                  <c:v>30.05.2024</c:v>
                </c:pt>
                <c:pt idx="30">
                  <c:v>31.05.2024</c:v>
                </c:pt>
              </c:strCache>
            </c:strRef>
          </c:cat>
          <c:val>
            <c:numRef>
              <c:f>'202405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24508"/>
        <c:axId val="98610220"/>
      </c:lineChart>
      <c:catAx>
        <c:axId val="10245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98610220"/>
        <c:crosses val="autoZero"/>
        <c:auto val="1"/>
        <c:lblAlgn val="ctr"/>
        <c:lblOffset val="100"/>
        <c:noMultiLvlLbl val="0"/>
      </c:catAx>
      <c:valAx>
        <c:axId val="98610220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1024508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'202405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'202405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'202404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'202404 Ausgaben'!$B$6:$B$36</c:f>
              <c:strCache>
                <c:ptCount val="31"/>
                <c:pt idx="0">
                  <c:v>01.04.2024</c:v>
                </c:pt>
                <c:pt idx="1">
                  <c:v>02.04.2024</c:v>
                </c:pt>
                <c:pt idx="2">
                  <c:v>03.04.2024</c:v>
                </c:pt>
                <c:pt idx="3">
                  <c:v>04.04.2024</c:v>
                </c:pt>
                <c:pt idx="4">
                  <c:v>05.04.2024</c:v>
                </c:pt>
                <c:pt idx="5">
                  <c:v>06.04.2024</c:v>
                </c:pt>
                <c:pt idx="6">
                  <c:v>07.04.2024</c:v>
                </c:pt>
                <c:pt idx="7">
                  <c:v>08.04.2024</c:v>
                </c:pt>
                <c:pt idx="8">
                  <c:v>09.04.2024</c:v>
                </c:pt>
                <c:pt idx="9">
                  <c:v>10.04.2024</c:v>
                </c:pt>
                <c:pt idx="10">
                  <c:v>11.04.2024</c:v>
                </c:pt>
                <c:pt idx="11">
                  <c:v>12.04.2024</c:v>
                </c:pt>
                <c:pt idx="12">
                  <c:v>13.04.2024</c:v>
                </c:pt>
                <c:pt idx="13">
                  <c:v>14.04.2024</c:v>
                </c:pt>
                <c:pt idx="14">
                  <c:v>15.04.2024</c:v>
                </c:pt>
                <c:pt idx="15">
                  <c:v>16.04.2024</c:v>
                </c:pt>
                <c:pt idx="16">
                  <c:v>17.04.2024</c:v>
                </c:pt>
                <c:pt idx="17">
                  <c:v>18.04.2024</c:v>
                </c:pt>
                <c:pt idx="18">
                  <c:v>19.04.2024</c:v>
                </c:pt>
                <c:pt idx="19">
                  <c:v>20.04.2024</c:v>
                </c:pt>
                <c:pt idx="20">
                  <c:v>21.04.2024</c:v>
                </c:pt>
                <c:pt idx="21">
                  <c:v>22.04.2024</c:v>
                </c:pt>
                <c:pt idx="22">
                  <c:v>23.04.2024</c:v>
                </c:pt>
                <c:pt idx="23">
                  <c:v>24.04.2024</c:v>
                </c:pt>
                <c:pt idx="24">
                  <c:v>25.04.2024</c:v>
                </c:pt>
                <c:pt idx="25">
                  <c:v>26.04.2024</c:v>
                </c:pt>
                <c:pt idx="26">
                  <c:v>27.04.2024</c:v>
                </c:pt>
                <c:pt idx="27">
                  <c:v>28.04.2024</c:v>
                </c:pt>
                <c:pt idx="28">
                  <c:v>29.04.2024</c:v>
                </c:pt>
                <c:pt idx="29">
                  <c:v>30.04.2024</c:v>
                </c:pt>
                <c:pt idx="30">
                  <c:v/>
                </c:pt>
              </c:strCache>
            </c:strRef>
          </c:cat>
          <c:val>
            <c:numRef>
              <c:f>'202404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gapWidth val="150"/>
        <c:overlap val="100"/>
        <c:axId val="77950600"/>
        <c:axId val="16565012"/>
      </c:barChart>
      <c:lineChart>
        <c:grouping val="stacked"/>
        <c:varyColors val="0"/>
        <c:ser>
          <c:idx val="1"/>
          <c:order val="1"/>
          <c:tx>
            <c:strRef>
              <c:f>'202404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'202404 Ausgaben'!$B$6:$B$36</c:f>
              <c:strCache>
                <c:ptCount val="31"/>
                <c:pt idx="0">
                  <c:v>01.04.2024</c:v>
                </c:pt>
                <c:pt idx="1">
                  <c:v>02.04.2024</c:v>
                </c:pt>
                <c:pt idx="2">
                  <c:v>03.04.2024</c:v>
                </c:pt>
                <c:pt idx="3">
                  <c:v>04.04.2024</c:v>
                </c:pt>
                <c:pt idx="4">
                  <c:v>05.04.2024</c:v>
                </c:pt>
                <c:pt idx="5">
                  <c:v>06.04.2024</c:v>
                </c:pt>
                <c:pt idx="6">
                  <c:v>07.04.2024</c:v>
                </c:pt>
                <c:pt idx="7">
                  <c:v>08.04.2024</c:v>
                </c:pt>
                <c:pt idx="8">
                  <c:v>09.04.2024</c:v>
                </c:pt>
                <c:pt idx="9">
                  <c:v>10.04.2024</c:v>
                </c:pt>
                <c:pt idx="10">
                  <c:v>11.04.2024</c:v>
                </c:pt>
                <c:pt idx="11">
                  <c:v>12.04.2024</c:v>
                </c:pt>
                <c:pt idx="12">
                  <c:v>13.04.2024</c:v>
                </c:pt>
                <c:pt idx="13">
                  <c:v>14.04.2024</c:v>
                </c:pt>
                <c:pt idx="14">
                  <c:v>15.04.2024</c:v>
                </c:pt>
                <c:pt idx="15">
                  <c:v>16.04.2024</c:v>
                </c:pt>
                <c:pt idx="16">
                  <c:v>17.04.2024</c:v>
                </c:pt>
                <c:pt idx="17">
                  <c:v>18.04.2024</c:v>
                </c:pt>
                <c:pt idx="18">
                  <c:v>19.04.2024</c:v>
                </c:pt>
                <c:pt idx="19">
                  <c:v>20.04.2024</c:v>
                </c:pt>
                <c:pt idx="20">
                  <c:v>21.04.2024</c:v>
                </c:pt>
                <c:pt idx="21">
                  <c:v>22.04.2024</c:v>
                </c:pt>
                <c:pt idx="22">
                  <c:v>23.04.2024</c:v>
                </c:pt>
                <c:pt idx="23">
                  <c:v>24.04.2024</c:v>
                </c:pt>
                <c:pt idx="24">
                  <c:v>25.04.2024</c:v>
                </c:pt>
                <c:pt idx="25">
                  <c:v>26.04.2024</c:v>
                </c:pt>
                <c:pt idx="26">
                  <c:v>27.04.2024</c:v>
                </c:pt>
                <c:pt idx="27">
                  <c:v>28.04.2024</c:v>
                </c:pt>
                <c:pt idx="28">
                  <c:v>29.04.2024</c:v>
                </c:pt>
                <c:pt idx="29">
                  <c:v>30.04.2024</c:v>
                </c:pt>
                <c:pt idx="30">
                  <c:v/>
                </c:pt>
              </c:strCache>
            </c:strRef>
          </c:cat>
          <c:val>
            <c:numRef>
              <c:f>'202404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950600"/>
        <c:axId val="16565012"/>
      </c:lineChart>
      <c:catAx>
        <c:axId val="7795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16565012"/>
        <c:crosses val="autoZero"/>
        <c:auto val="1"/>
        <c:lblAlgn val="ctr"/>
        <c:lblOffset val="100"/>
        <c:noMultiLvlLbl val="0"/>
      </c:catAx>
      <c:valAx>
        <c:axId val="16565012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77950600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'202404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'202404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'202403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'202403 Ausgaben'!$B$6:$B$36</c:f>
              <c:strCache>
                <c:ptCount val="31"/>
                <c:pt idx="0">
                  <c:v>01.03.2024</c:v>
                </c:pt>
                <c:pt idx="1">
                  <c:v>02.03.2024</c:v>
                </c:pt>
                <c:pt idx="2">
                  <c:v>03.03.2024</c:v>
                </c:pt>
                <c:pt idx="3">
                  <c:v>04.03.2024</c:v>
                </c:pt>
                <c:pt idx="4">
                  <c:v>05.03.2024</c:v>
                </c:pt>
                <c:pt idx="5">
                  <c:v>06.03.2024</c:v>
                </c:pt>
                <c:pt idx="6">
                  <c:v>07.03.2024</c:v>
                </c:pt>
                <c:pt idx="7">
                  <c:v>08.03.2024</c:v>
                </c:pt>
                <c:pt idx="8">
                  <c:v>09.03.2024</c:v>
                </c:pt>
                <c:pt idx="9">
                  <c:v>10.03.2024</c:v>
                </c:pt>
                <c:pt idx="10">
                  <c:v>11.03.2024</c:v>
                </c:pt>
                <c:pt idx="11">
                  <c:v>12.03.2024</c:v>
                </c:pt>
                <c:pt idx="12">
                  <c:v>13.03.2024</c:v>
                </c:pt>
                <c:pt idx="13">
                  <c:v>14.03.2024</c:v>
                </c:pt>
                <c:pt idx="14">
                  <c:v>15.03.2024</c:v>
                </c:pt>
                <c:pt idx="15">
                  <c:v>16.03.2024</c:v>
                </c:pt>
                <c:pt idx="16">
                  <c:v>17.03.2024</c:v>
                </c:pt>
                <c:pt idx="17">
                  <c:v>18.03.2024</c:v>
                </c:pt>
                <c:pt idx="18">
                  <c:v>19.03.2024</c:v>
                </c:pt>
                <c:pt idx="19">
                  <c:v>20.03.2024</c:v>
                </c:pt>
                <c:pt idx="20">
                  <c:v>21.03.2024</c:v>
                </c:pt>
                <c:pt idx="21">
                  <c:v>22.03.2024</c:v>
                </c:pt>
                <c:pt idx="22">
                  <c:v>23.03.2024</c:v>
                </c:pt>
                <c:pt idx="23">
                  <c:v>24.03.2024</c:v>
                </c:pt>
                <c:pt idx="24">
                  <c:v>25.03.2024</c:v>
                </c:pt>
                <c:pt idx="25">
                  <c:v>26.03.2024</c:v>
                </c:pt>
                <c:pt idx="26">
                  <c:v>27.03.2024</c:v>
                </c:pt>
                <c:pt idx="27">
                  <c:v>28.03.2024</c:v>
                </c:pt>
                <c:pt idx="28">
                  <c:v>29.03.2024</c:v>
                </c:pt>
                <c:pt idx="29">
                  <c:v>30.03.2024</c:v>
                </c:pt>
                <c:pt idx="30">
                  <c:v>31.03.2024</c:v>
                </c:pt>
              </c:strCache>
            </c:strRef>
          </c:cat>
          <c:val>
            <c:numRef>
              <c:f>'202403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150"/>
        <c:overlap val="100"/>
        <c:axId val="15617313"/>
        <c:axId val="24679216"/>
      </c:barChart>
      <c:lineChart>
        <c:grouping val="stacked"/>
        <c:varyColors val="0"/>
        <c:ser>
          <c:idx val="1"/>
          <c:order val="1"/>
          <c:tx>
            <c:strRef>
              <c:f>'202403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'202403 Ausgaben'!$B$6:$B$36</c:f>
              <c:strCache>
                <c:ptCount val="31"/>
                <c:pt idx="0">
                  <c:v>01.03.2024</c:v>
                </c:pt>
                <c:pt idx="1">
                  <c:v>02.03.2024</c:v>
                </c:pt>
                <c:pt idx="2">
                  <c:v>03.03.2024</c:v>
                </c:pt>
                <c:pt idx="3">
                  <c:v>04.03.2024</c:v>
                </c:pt>
                <c:pt idx="4">
                  <c:v>05.03.2024</c:v>
                </c:pt>
                <c:pt idx="5">
                  <c:v>06.03.2024</c:v>
                </c:pt>
                <c:pt idx="6">
                  <c:v>07.03.2024</c:v>
                </c:pt>
                <c:pt idx="7">
                  <c:v>08.03.2024</c:v>
                </c:pt>
                <c:pt idx="8">
                  <c:v>09.03.2024</c:v>
                </c:pt>
                <c:pt idx="9">
                  <c:v>10.03.2024</c:v>
                </c:pt>
                <c:pt idx="10">
                  <c:v>11.03.2024</c:v>
                </c:pt>
                <c:pt idx="11">
                  <c:v>12.03.2024</c:v>
                </c:pt>
                <c:pt idx="12">
                  <c:v>13.03.2024</c:v>
                </c:pt>
                <c:pt idx="13">
                  <c:v>14.03.2024</c:v>
                </c:pt>
                <c:pt idx="14">
                  <c:v>15.03.2024</c:v>
                </c:pt>
                <c:pt idx="15">
                  <c:v>16.03.2024</c:v>
                </c:pt>
                <c:pt idx="16">
                  <c:v>17.03.2024</c:v>
                </c:pt>
                <c:pt idx="17">
                  <c:v>18.03.2024</c:v>
                </c:pt>
                <c:pt idx="18">
                  <c:v>19.03.2024</c:v>
                </c:pt>
                <c:pt idx="19">
                  <c:v>20.03.2024</c:v>
                </c:pt>
                <c:pt idx="20">
                  <c:v>21.03.2024</c:v>
                </c:pt>
                <c:pt idx="21">
                  <c:v>22.03.2024</c:v>
                </c:pt>
                <c:pt idx="22">
                  <c:v>23.03.2024</c:v>
                </c:pt>
                <c:pt idx="23">
                  <c:v>24.03.2024</c:v>
                </c:pt>
                <c:pt idx="24">
                  <c:v>25.03.2024</c:v>
                </c:pt>
                <c:pt idx="25">
                  <c:v>26.03.2024</c:v>
                </c:pt>
                <c:pt idx="26">
                  <c:v>27.03.2024</c:v>
                </c:pt>
                <c:pt idx="27">
                  <c:v>28.03.2024</c:v>
                </c:pt>
                <c:pt idx="28">
                  <c:v>29.03.2024</c:v>
                </c:pt>
                <c:pt idx="29">
                  <c:v>30.03.2024</c:v>
                </c:pt>
                <c:pt idx="30">
                  <c:v>31.03.2024</c:v>
                </c:pt>
              </c:strCache>
            </c:strRef>
          </c:cat>
          <c:val>
            <c:numRef>
              <c:f>'202403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617313"/>
        <c:axId val="24679216"/>
      </c:lineChart>
      <c:catAx>
        <c:axId val="1561731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24679216"/>
        <c:crosses val="autoZero"/>
        <c:auto val="1"/>
        <c:lblAlgn val="ctr"/>
        <c:lblOffset val="100"/>
        <c:noMultiLvlLbl val="0"/>
      </c:catAx>
      <c:valAx>
        <c:axId val="24679216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15617313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'202412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'202412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'202403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'202403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'202402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'202402 Ausgaben'!$B$6:$B$36</c:f>
              <c:strCache>
                <c:ptCount val="31"/>
                <c:pt idx="0">
                  <c:v>01.02.2024</c:v>
                </c:pt>
                <c:pt idx="1">
                  <c:v>02.02.2024</c:v>
                </c:pt>
                <c:pt idx="2">
                  <c:v>03.02.2024</c:v>
                </c:pt>
                <c:pt idx="3">
                  <c:v>04.02.2024</c:v>
                </c:pt>
                <c:pt idx="4">
                  <c:v>05.02.2024</c:v>
                </c:pt>
                <c:pt idx="5">
                  <c:v>06.02.2024</c:v>
                </c:pt>
                <c:pt idx="6">
                  <c:v>07.02.2024</c:v>
                </c:pt>
                <c:pt idx="7">
                  <c:v>08.02.2024</c:v>
                </c:pt>
                <c:pt idx="8">
                  <c:v>09.02.2024</c:v>
                </c:pt>
                <c:pt idx="9">
                  <c:v>10.02.2024</c:v>
                </c:pt>
                <c:pt idx="10">
                  <c:v>11.02.2024</c:v>
                </c:pt>
                <c:pt idx="11">
                  <c:v>12.02.2024</c:v>
                </c:pt>
                <c:pt idx="12">
                  <c:v>13.02.2024</c:v>
                </c:pt>
                <c:pt idx="13">
                  <c:v>14.02.2024</c:v>
                </c:pt>
                <c:pt idx="14">
                  <c:v>15.02.2024</c:v>
                </c:pt>
                <c:pt idx="15">
                  <c:v>16.02.2024</c:v>
                </c:pt>
                <c:pt idx="16">
                  <c:v>17.02.2024</c:v>
                </c:pt>
                <c:pt idx="17">
                  <c:v>18.02.2024</c:v>
                </c:pt>
                <c:pt idx="18">
                  <c:v>19.02.2024</c:v>
                </c:pt>
                <c:pt idx="19">
                  <c:v>20.02.2024</c:v>
                </c:pt>
                <c:pt idx="20">
                  <c:v>21.02.2024</c:v>
                </c:pt>
                <c:pt idx="21">
                  <c:v>22.02.2024</c:v>
                </c:pt>
                <c:pt idx="22">
                  <c:v>23.02.2024</c:v>
                </c:pt>
                <c:pt idx="23">
                  <c:v>24.02.2024</c:v>
                </c:pt>
                <c:pt idx="24">
                  <c:v>25.02.2024</c:v>
                </c:pt>
                <c:pt idx="25">
                  <c:v>26.02.2024</c:v>
                </c:pt>
                <c:pt idx="26">
                  <c:v>27.02.2024</c:v>
                </c:pt>
                <c:pt idx="27">
                  <c:v>28.02.2024</c:v>
                </c:pt>
                <c:pt idx="28">
                  <c:v>29.02.2024</c:v>
                </c:pt>
                <c:pt idx="29">
                  <c:v/>
                </c:pt>
                <c:pt idx="30">
                  <c:v/>
                </c:pt>
              </c:strCache>
            </c:strRef>
          </c:cat>
          <c:val>
            <c:numRef>
              <c:f>'202402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gapWidth val="150"/>
        <c:overlap val="100"/>
        <c:axId val="59870161"/>
        <c:axId val="50474879"/>
      </c:barChart>
      <c:lineChart>
        <c:grouping val="stacked"/>
        <c:varyColors val="0"/>
        <c:ser>
          <c:idx val="1"/>
          <c:order val="1"/>
          <c:tx>
            <c:strRef>
              <c:f>'202402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'202402 Ausgaben'!$B$6:$B$36</c:f>
              <c:strCache>
                <c:ptCount val="31"/>
                <c:pt idx="0">
                  <c:v>01.02.2024</c:v>
                </c:pt>
                <c:pt idx="1">
                  <c:v>02.02.2024</c:v>
                </c:pt>
                <c:pt idx="2">
                  <c:v>03.02.2024</c:v>
                </c:pt>
                <c:pt idx="3">
                  <c:v>04.02.2024</c:v>
                </c:pt>
                <c:pt idx="4">
                  <c:v>05.02.2024</c:v>
                </c:pt>
                <c:pt idx="5">
                  <c:v>06.02.2024</c:v>
                </c:pt>
                <c:pt idx="6">
                  <c:v>07.02.2024</c:v>
                </c:pt>
                <c:pt idx="7">
                  <c:v>08.02.2024</c:v>
                </c:pt>
                <c:pt idx="8">
                  <c:v>09.02.2024</c:v>
                </c:pt>
                <c:pt idx="9">
                  <c:v>10.02.2024</c:v>
                </c:pt>
                <c:pt idx="10">
                  <c:v>11.02.2024</c:v>
                </c:pt>
                <c:pt idx="11">
                  <c:v>12.02.2024</c:v>
                </c:pt>
                <c:pt idx="12">
                  <c:v>13.02.2024</c:v>
                </c:pt>
                <c:pt idx="13">
                  <c:v>14.02.2024</c:v>
                </c:pt>
                <c:pt idx="14">
                  <c:v>15.02.2024</c:v>
                </c:pt>
                <c:pt idx="15">
                  <c:v>16.02.2024</c:v>
                </c:pt>
                <c:pt idx="16">
                  <c:v>17.02.2024</c:v>
                </c:pt>
                <c:pt idx="17">
                  <c:v>18.02.2024</c:v>
                </c:pt>
                <c:pt idx="18">
                  <c:v>19.02.2024</c:v>
                </c:pt>
                <c:pt idx="19">
                  <c:v>20.02.2024</c:v>
                </c:pt>
                <c:pt idx="20">
                  <c:v>21.02.2024</c:v>
                </c:pt>
                <c:pt idx="21">
                  <c:v>22.02.2024</c:v>
                </c:pt>
                <c:pt idx="22">
                  <c:v>23.02.2024</c:v>
                </c:pt>
                <c:pt idx="23">
                  <c:v>24.02.2024</c:v>
                </c:pt>
                <c:pt idx="24">
                  <c:v>25.02.2024</c:v>
                </c:pt>
                <c:pt idx="25">
                  <c:v>26.02.2024</c:v>
                </c:pt>
                <c:pt idx="26">
                  <c:v>27.02.2024</c:v>
                </c:pt>
                <c:pt idx="27">
                  <c:v>28.02.2024</c:v>
                </c:pt>
                <c:pt idx="28">
                  <c:v>29.02.2024</c:v>
                </c:pt>
                <c:pt idx="29">
                  <c:v/>
                </c:pt>
                <c:pt idx="30">
                  <c:v/>
                </c:pt>
              </c:strCache>
            </c:strRef>
          </c:cat>
          <c:val>
            <c:numRef>
              <c:f>'202402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870161"/>
        <c:axId val="50474879"/>
      </c:lineChart>
      <c:catAx>
        <c:axId val="5987016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50474879"/>
        <c:crosses val="autoZero"/>
        <c:auto val="1"/>
        <c:lblAlgn val="ctr"/>
        <c:lblOffset val="100"/>
        <c:noMultiLvlLbl val="0"/>
      </c:catAx>
      <c:valAx>
        <c:axId val="50474879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59870161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'202402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'202402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'202401 Ausgaben'!$E$5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'202401 Ausgaben'!$B$6:$B$36</c:f>
              <c:strCache>
                <c:ptCount val="31"/>
                <c:pt idx="0">
                  <c:v>01.01.2024</c:v>
                </c:pt>
                <c:pt idx="1">
                  <c:v>02.01.2024</c:v>
                </c:pt>
                <c:pt idx="2">
                  <c:v>03.01.2024</c:v>
                </c:pt>
                <c:pt idx="3">
                  <c:v>04.01.2024</c:v>
                </c:pt>
                <c:pt idx="4">
                  <c:v>05.01.2024</c:v>
                </c:pt>
                <c:pt idx="5">
                  <c:v>06.01.2024</c:v>
                </c:pt>
                <c:pt idx="6">
                  <c:v>07.01.2024</c:v>
                </c:pt>
                <c:pt idx="7">
                  <c:v>08.01.2024</c:v>
                </c:pt>
                <c:pt idx="8">
                  <c:v>09.01.2024</c:v>
                </c:pt>
                <c:pt idx="9">
                  <c:v>10.01.2024</c:v>
                </c:pt>
                <c:pt idx="10">
                  <c:v>11.01.2024</c:v>
                </c:pt>
                <c:pt idx="11">
                  <c:v>12.01.2024</c:v>
                </c:pt>
                <c:pt idx="12">
                  <c:v>13.01.2024</c:v>
                </c:pt>
                <c:pt idx="13">
                  <c:v>14.01.2024</c:v>
                </c:pt>
                <c:pt idx="14">
                  <c:v>15.01.2024</c:v>
                </c:pt>
                <c:pt idx="15">
                  <c:v>16.01.2024</c:v>
                </c:pt>
                <c:pt idx="16">
                  <c:v>17.01.2024</c:v>
                </c:pt>
                <c:pt idx="17">
                  <c:v>18.01.2024</c:v>
                </c:pt>
                <c:pt idx="18">
                  <c:v>19.01.2024</c:v>
                </c:pt>
                <c:pt idx="19">
                  <c:v>20.01.2024</c:v>
                </c:pt>
                <c:pt idx="20">
                  <c:v>21.01.2024</c:v>
                </c:pt>
                <c:pt idx="21">
                  <c:v>22.01.2024</c:v>
                </c:pt>
                <c:pt idx="22">
                  <c:v>23.01.2024</c:v>
                </c:pt>
                <c:pt idx="23">
                  <c:v>24.01.2024</c:v>
                </c:pt>
                <c:pt idx="24">
                  <c:v>25.01.2024</c:v>
                </c:pt>
                <c:pt idx="25">
                  <c:v>26.01.2024</c:v>
                </c:pt>
                <c:pt idx="26">
                  <c:v>27.01.2024</c:v>
                </c:pt>
                <c:pt idx="27">
                  <c:v>28.01.2024</c:v>
                </c:pt>
                <c:pt idx="28">
                  <c:v>29.01.2024</c:v>
                </c:pt>
                <c:pt idx="29">
                  <c:v>30.01.2024</c:v>
                </c:pt>
                <c:pt idx="30">
                  <c:v>31.01.2024</c:v>
                </c:pt>
              </c:strCache>
            </c:strRef>
          </c:cat>
          <c:val>
            <c:numRef>
              <c:f>'202401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150"/>
        <c:overlap val="100"/>
        <c:axId val="30885093"/>
        <c:axId val="26415194"/>
      </c:barChart>
      <c:lineChart>
        <c:grouping val="stacked"/>
        <c:varyColors val="0"/>
        <c:ser>
          <c:idx val="1"/>
          <c:order val="1"/>
          <c:tx>
            <c:strRef>
              <c:f>'202401 Ausgaben'!$D$5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'202401 Ausgaben'!$B$6:$B$36</c:f>
              <c:strCache>
                <c:ptCount val="31"/>
                <c:pt idx="0">
                  <c:v>01.01.2024</c:v>
                </c:pt>
                <c:pt idx="1">
                  <c:v>02.01.2024</c:v>
                </c:pt>
                <c:pt idx="2">
                  <c:v>03.01.2024</c:v>
                </c:pt>
                <c:pt idx="3">
                  <c:v>04.01.2024</c:v>
                </c:pt>
                <c:pt idx="4">
                  <c:v>05.01.2024</c:v>
                </c:pt>
                <c:pt idx="5">
                  <c:v>06.01.2024</c:v>
                </c:pt>
                <c:pt idx="6">
                  <c:v>07.01.2024</c:v>
                </c:pt>
                <c:pt idx="7">
                  <c:v>08.01.2024</c:v>
                </c:pt>
                <c:pt idx="8">
                  <c:v>09.01.2024</c:v>
                </c:pt>
                <c:pt idx="9">
                  <c:v>10.01.2024</c:v>
                </c:pt>
                <c:pt idx="10">
                  <c:v>11.01.2024</c:v>
                </c:pt>
                <c:pt idx="11">
                  <c:v>12.01.2024</c:v>
                </c:pt>
                <c:pt idx="12">
                  <c:v>13.01.2024</c:v>
                </c:pt>
                <c:pt idx="13">
                  <c:v>14.01.2024</c:v>
                </c:pt>
                <c:pt idx="14">
                  <c:v>15.01.2024</c:v>
                </c:pt>
                <c:pt idx="15">
                  <c:v>16.01.2024</c:v>
                </c:pt>
                <c:pt idx="16">
                  <c:v>17.01.2024</c:v>
                </c:pt>
                <c:pt idx="17">
                  <c:v>18.01.2024</c:v>
                </c:pt>
                <c:pt idx="18">
                  <c:v>19.01.2024</c:v>
                </c:pt>
                <c:pt idx="19">
                  <c:v>20.01.2024</c:v>
                </c:pt>
                <c:pt idx="20">
                  <c:v>21.01.2024</c:v>
                </c:pt>
                <c:pt idx="21">
                  <c:v>22.01.2024</c:v>
                </c:pt>
                <c:pt idx="22">
                  <c:v>23.01.2024</c:v>
                </c:pt>
                <c:pt idx="23">
                  <c:v>24.01.2024</c:v>
                </c:pt>
                <c:pt idx="24">
                  <c:v>25.01.2024</c:v>
                </c:pt>
                <c:pt idx="25">
                  <c:v>26.01.2024</c:v>
                </c:pt>
                <c:pt idx="26">
                  <c:v>27.01.2024</c:v>
                </c:pt>
                <c:pt idx="27">
                  <c:v>28.01.2024</c:v>
                </c:pt>
                <c:pt idx="28">
                  <c:v>29.01.2024</c:v>
                </c:pt>
                <c:pt idx="29">
                  <c:v>30.01.2024</c:v>
                </c:pt>
                <c:pt idx="30">
                  <c:v>31.01.2024</c:v>
                </c:pt>
              </c:strCache>
            </c:strRef>
          </c:cat>
          <c:val>
            <c:numRef>
              <c:f>'202401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885093"/>
        <c:axId val="26415194"/>
      </c:lineChart>
      <c:catAx>
        <c:axId val="3088509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26415194"/>
        <c:crosses val="autoZero"/>
        <c:auto val="1"/>
        <c:lblAlgn val="ctr"/>
        <c:lblOffset val="100"/>
        <c:noMultiLvlLbl val="0"/>
      </c:catAx>
      <c:valAx>
        <c:axId val="26415194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30885093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'202401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'202401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'202411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'202411 Ausgaben'!$B$6:$B$36</c:f>
              <c:strCache>
                <c:ptCount val="31"/>
                <c:pt idx="0">
                  <c:v>01.11.2024</c:v>
                </c:pt>
                <c:pt idx="1">
                  <c:v>02.11.2024</c:v>
                </c:pt>
                <c:pt idx="2">
                  <c:v>03.11.2024</c:v>
                </c:pt>
                <c:pt idx="3">
                  <c:v>04.11.2024</c:v>
                </c:pt>
                <c:pt idx="4">
                  <c:v>05.11.2024</c:v>
                </c:pt>
                <c:pt idx="5">
                  <c:v>06.11.2024</c:v>
                </c:pt>
                <c:pt idx="6">
                  <c:v>07.11.2024</c:v>
                </c:pt>
                <c:pt idx="7">
                  <c:v>08.11.2024</c:v>
                </c:pt>
                <c:pt idx="8">
                  <c:v>09.11.2024</c:v>
                </c:pt>
                <c:pt idx="9">
                  <c:v>10.11.2024</c:v>
                </c:pt>
                <c:pt idx="10">
                  <c:v>11.11.2024</c:v>
                </c:pt>
                <c:pt idx="11">
                  <c:v>12.11.2024</c:v>
                </c:pt>
                <c:pt idx="12">
                  <c:v>13.11.2024</c:v>
                </c:pt>
                <c:pt idx="13">
                  <c:v>14.11.2024</c:v>
                </c:pt>
                <c:pt idx="14">
                  <c:v>15.11.2024</c:v>
                </c:pt>
                <c:pt idx="15">
                  <c:v>16.11.2024</c:v>
                </c:pt>
                <c:pt idx="16">
                  <c:v>17.11.2024</c:v>
                </c:pt>
                <c:pt idx="17">
                  <c:v>18.11.2024</c:v>
                </c:pt>
                <c:pt idx="18">
                  <c:v>19.11.2024</c:v>
                </c:pt>
                <c:pt idx="19">
                  <c:v>20.11.2024</c:v>
                </c:pt>
                <c:pt idx="20">
                  <c:v>21.11.2024</c:v>
                </c:pt>
                <c:pt idx="21">
                  <c:v>22.11.2024</c:v>
                </c:pt>
                <c:pt idx="22">
                  <c:v>23.11.2024</c:v>
                </c:pt>
                <c:pt idx="23">
                  <c:v>24.11.2024</c:v>
                </c:pt>
                <c:pt idx="24">
                  <c:v>25.11.2024</c:v>
                </c:pt>
                <c:pt idx="25">
                  <c:v>26.11.2024</c:v>
                </c:pt>
                <c:pt idx="26">
                  <c:v>27.11.2024</c:v>
                </c:pt>
                <c:pt idx="27">
                  <c:v>28.11.2024</c:v>
                </c:pt>
                <c:pt idx="28">
                  <c:v>29.11.2024</c:v>
                </c:pt>
                <c:pt idx="29">
                  <c:v>30.11.2024</c:v>
                </c:pt>
                <c:pt idx="30">
                  <c:v/>
                </c:pt>
              </c:strCache>
            </c:strRef>
          </c:cat>
          <c:val>
            <c:numRef>
              <c:f>'202411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gapWidth val="150"/>
        <c:overlap val="100"/>
        <c:axId val="96687477"/>
        <c:axId val="49434168"/>
      </c:barChart>
      <c:lineChart>
        <c:grouping val="stacked"/>
        <c:varyColors val="0"/>
        <c:ser>
          <c:idx val="1"/>
          <c:order val="1"/>
          <c:tx>
            <c:strRef>
              <c:f>'202411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'202411 Ausgaben'!$B$6:$B$36</c:f>
              <c:strCache>
                <c:ptCount val="31"/>
                <c:pt idx="0">
                  <c:v>01.11.2024</c:v>
                </c:pt>
                <c:pt idx="1">
                  <c:v>02.11.2024</c:v>
                </c:pt>
                <c:pt idx="2">
                  <c:v>03.11.2024</c:v>
                </c:pt>
                <c:pt idx="3">
                  <c:v>04.11.2024</c:v>
                </c:pt>
                <c:pt idx="4">
                  <c:v>05.11.2024</c:v>
                </c:pt>
                <c:pt idx="5">
                  <c:v>06.11.2024</c:v>
                </c:pt>
                <c:pt idx="6">
                  <c:v>07.11.2024</c:v>
                </c:pt>
                <c:pt idx="7">
                  <c:v>08.11.2024</c:v>
                </c:pt>
                <c:pt idx="8">
                  <c:v>09.11.2024</c:v>
                </c:pt>
                <c:pt idx="9">
                  <c:v>10.11.2024</c:v>
                </c:pt>
                <c:pt idx="10">
                  <c:v>11.11.2024</c:v>
                </c:pt>
                <c:pt idx="11">
                  <c:v>12.11.2024</c:v>
                </c:pt>
                <c:pt idx="12">
                  <c:v>13.11.2024</c:v>
                </c:pt>
                <c:pt idx="13">
                  <c:v>14.11.2024</c:v>
                </c:pt>
                <c:pt idx="14">
                  <c:v>15.11.2024</c:v>
                </c:pt>
                <c:pt idx="15">
                  <c:v>16.11.2024</c:v>
                </c:pt>
                <c:pt idx="16">
                  <c:v>17.11.2024</c:v>
                </c:pt>
                <c:pt idx="17">
                  <c:v>18.11.2024</c:v>
                </c:pt>
                <c:pt idx="18">
                  <c:v>19.11.2024</c:v>
                </c:pt>
                <c:pt idx="19">
                  <c:v>20.11.2024</c:v>
                </c:pt>
                <c:pt idx="20">
                  <c:v>21.11.2024</c:v>
                </c:pt>
                <c:pt idx="21">
                  <c:v>22.11.2024</c:v>
                </c:pt>
                <c:pt idx="22">
                  <c:v>23.11.2024</c:v>
                </c:pt>
                <c:pt idx="23">
                  <c:v>24.11.2024</c:v>
                </c:pt>
                <c:pt idx="24">
                  <c:v>25.11.2024</c:v>
                </c:pt>
                <c:pt idx="25">
                  <c:v>26.11.2024</c:v>
                </c:pt>
                <c:pt idx="26">
                  <c:v>27.11.2024</c:v>
                </c:pt>
                <c:pt idx="27">
                  <c:v>28.11.2024</c:v>
                </c:pt>
                <c:pt idx="28">
                  <c:v>29.11.2024</c:v>
                </c:pt>
                <c:pt idx="29">
                  <c:v>30.11.2024</c:v>
                </c:pt>
                <c:pt idx="30">
                  <c:v/>
                </c:pt>
              </c:strCache>
            </c:strRef>
          </c:cat>
          <c:val>
            <c:numRef>
              <c:f>'202411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687477"/>
        <c:axId val="49434168"/>
      </c:lineChart>
      <c:catAx>
        <c:axId val="9668747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49434168"/>
        <c:crosses val="autoZero"/>
        <c:auto val="1"/>
        <c:lblAlgn val="ctr"/>
        <c:lblOffset val="100"/>
        <c:noMultiLvlLbl val="0"/>
      </c:catAx>
      <c:valAx>
        <c:axId val="49434168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96687477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'202411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'202411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'202410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'202410 Ausgaben'!$B$6:$B$36</c:f>
              <c:strCache>
                <c:ptCount val="31"/>
                <c:pt idx="0">
                  <c:v>01.10.2024</c:v>
                </c:pt>
                <c:pt idx="1">
                  <c:v>02.10.2024</c:v>
                </c:pt>
                <c:pt idx="2">
                  <c:v>03.10.2024</c:v>
                </c:pt>
                <c:pt idx="3">
                  <c:v>04.10.2024</c:v>
                </c:pt>
                <c:pt idx="4">
                  <c:v>05.10.2024</c:v>
                </c:pt>
                <c:pt idx="5">
                  <c:v>06.10.2024</c:v>
                </c:pt>
                <c:pt idx="6">
                  <c:v>07.10.2024</c:v>
                </c:pt>
                <c:pt idx="7">
                  <c:v>08.10.2024</c:v>
                </c:pt>
                <c:pt idx="8">
                  <c:v>09.10.2024</c:v>
                </c:pt>
                <c:pt idx="9">
                  <c:v>10.10.2024</c:v>
                </c:pt>
                <c:pt idx="10">
                  <c:v>11.10.2024</c:v>
                </c:pt>
                <c:pt idx="11">
                  <c:v>12.10.2024</c:v>
                </c:pt>
                <c:pt idx="12">
                  <c:v>13.10.2024</c:v>
                </c:pt>
                <c:pt idx="13">
                  <c:v>14.10.2024</c:v>
                </c:pt>
                <c:pt idx="14">
                  <c:v>15.10.2024</c:v>
                </c:pt>
                <c:pt idx="15">
                  <c:v>16.10.2024</c:v>
                </c:pt>
                <c:pt idx="16">
                  <c:v>17.10.2024</c:v>
                </c:pt>
                <c:pt idx="17">
                  <c:v>18.10.2024</c:v>
                </c:pt>
                <c:pt idx="18">
                  <c:v>19.10.2024</c:v>
                </c:pt>
                <c:pt idx="19">
                  <c:v>20.10.2024</c:v>
                </c:pt>
                <c:pt idx="20">
                  <c:v>21.10.2024</c:v>
                </c:pt>
                <c:pt idx="21">
                  <c:v>22.10.2024</c:v>
                </c:pt>
                <c:pt idx="22">
                  <c:v>23.10.2024</c:v>
                </c:pt>
                <c:pt idx="23">
                  <c:v>24.10.2024</c:v>
                </c:pt>
                <c:pt idx="24">
                  <c:v>25.10.2024</c:v>
                </c:pt>
                <c:pt idx="25">
                  <c:v>26.10.2024</c:v>
                </c:pt>
                <c:pt idx="26">
                  <c:v>27.10.2024</c:v>
                </c:pt>
                <c:pt idx="27">
                  <c:v>28.10.2024</c:v>
                </c:pt>
                <c:pt idx="28">
                  <c:v>29.10.2024</c:v>
                </c:pt>
                <c:pt idx="29">
                  <c:v>30.10.2024</c:v>
                </c:pt>
                <c:pt idx="30">
                  <c:v/>
                </c:pt>
              </c:strCache>
            </c:strRef>
          </c:cat>
          <c:val>
            <c:numRef>
              <c:f>'202410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gapWidth val="150"/>
        <c:overlap val="100"/>
        <c:axId val="78672192"/>
        <c:axId val="19115347"/>
      </c:barChart>
      <c:lineChart>
        <c:grouping val="stacked"/>
        <c:varyColors val="0"/>
        <c:ser>
          <c:idx val="1"/>
          <c:order val="1"/>
          <c:tx>
            <c:strRef>
              <c:f>'202410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'202410 Ausgaben'!$B$6:$B$36</c:f>
              <c:strCache>
                <c:ptCount val="31"/>
                <c:pt idx="0">
                  <c:v>01.10.2024</c:v>
                </c:pt>
                <c:pt idx="1">
                  <c:v>02.10.2024</c:v>
                </c:pt>
                <c:pt idx="2">
                  <c:v>03.10.2024</c:v>
                </c:pt>
                <c:pt idx="3">
                  <c:v>04.10.2024</c:v>
                </c:pt>
                <c:pt idx="4">
                  <c:v>05.10.2024</c:v>
                </c:pt>
                <c:pt idx="5">
                  <c:v>06.10.2024</c:v>
                </c:pt>
                <c:pt idx="6">
                  <c:v>07.10.2024</c:v>
                </c:pt>
                <c:pt idx="7">
                  <c:v>08.10.2024</c:v>
                </c:pt>
                <c:pt idx="8">
                  <c:v>09.10.2024</c:v>
                </c:pt>
                <c:pt idx="9">
                  <c:v>10.10.2024</c:v>
                </c:pt>
                <c:pt idx="10">
                  <c:v>11.10.2024</c:v>
                </c:pt>
                <c:pt idx="11">
                  <c:v>12.10.2024</c:v>
                </c:pt>
                <c:pt idx="12">
                  <c:v>13.10.2024</c:v>
                </c:pt>
                <c:pt idx="13">
                  <c:v>14.10.2024</c:v>
                </c:pt>
                <c:pt idx="14">
                  <c:v>15.10.2024</c:v>
                </c:pt>
                <c:pt idx="15">
                  <c:v>16.10.2024</c:v>
                </c:pt>
                <c:pt idx="16">
                  <c:v>17.10.2024</c:v>
                </c:pt>
                <c:pt idx="17">
                  <c:v>18.10.2024</c:v>
                </c:pt>
                <c:pt idx="18">
                  <c:v>19.10.2024</c:v>
                </c:pt>
                <c:pt idx="19">
                  <c:v>20.10.2024</c:v>
                </c:pt>
                <c:pt idx="20">
                  <c:v>21.10.2024</c:v>
                </c:pt>
                <c:pt idx="21">
                  <c:v>22.10.2024</c:v>
                </c:pt>
                <c:pt idx="22">
                  <c:v>23.10.2024</c:v>
                </c:pt>
                <c:pt idx="23">
                  <c:v>24.10.2024</c:v>
                </c:pt>
                <c:pt idx="24">
                  <c:v>25.10.2024</c:v>
                </c:pt>
                <c:pt idx="25">
                  <c:v>26.10.2024</c:v>
                </c:pt>
                <c:pt idx="26">
                  <c:v>27.10.2024</c:v>
                </c:pt>
                <c:pt idx="27">
                  <c:v>28.10.2024</c:v>
                </c:pt>
                <c:pt idx="28">
                  <c:v>29.10.2024</c:v>
                </c:pt>
                <c:pt idx="29">
                  <c:v>30.10.2024</c:v>
                </c:pt>
                <c:pt idx="30">
                  <c:v/>
                </c:pt>
              </c:strCache>
            </c:strRef>
          </c:cat>
          <c:val>
            <c:numRef>
              <c:f>'202410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672192"/>
        <c:axId val="19115347"/>
      </c:lineChart>
      <c:catAx>
        <c:axId val="7867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19115347"/>
        <c:crosses val="autoZero"/>
        <c:auto val="1"/>
        <c:lblAlgn val="ctr"/>
        <c:lblOffset val="100"/>
        <c:noMultiLvlLbl val="0"/>
      </c:catAx>
      <c:valAx>
        <c:axId val="19115347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7867219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'202410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'202410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'202409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'202409 Ausgaben'!$B$6:$B$36</c:f>
              <c:strCache>
                <c:ptCount val="31"/>
                <c:pt idx="0">
                  <c:v>01.09.2024</c:v>
                </c:pt>
                <c:pt idx="1">
                  <c:v>02.09.2024</c:v>
                </c:pt>
                <c:pt idx="2">
                  <c:v>03.09.2024</c:v>
                </c:pt>
                <c:pt idx="3">
                  <c:v>04.09.2024</c:v>
                </c:pt>
                <c:pt idx="4">
                  <c:v>05.09.2024</c:v>
                </c:pt>
                <c:pt idx="5">
                  <c:v>06.09.2024</c:v>
                </c:pt>
                <c:pt idx="6">
                  <c:v>07.09.2024</c:v>
                </c:pt>
                <c:pt idx="7">
                  <c:v>08.09.2024</c:v>
                </c:pt>
                <c:pt idx="8">
                  <c:v>09.09.2024</c:v>
                </c:pt>
                <c:pt idx="9">
                  <c:v>10.09.2024</c:v>
                </c:pt>
                <c:pt idx="10">
                  <c:v>11.09.2024</c:v>
                </c:pt>
                <c:pt idx="11">
                  <c:v>12.09.2024</c:v>
                </c:pt>
                <c:pt idx="12">
                  <c:v>13.09.2024</c:v>
                </c:pt>
                <c:pt idx="13">
                  <c:v>14.09.2024</c:v>
                </c:pt>
                <c:pt idx="14">
                  <c:v>15.09.2024</c:v>
                </c:pt>
                <c:pt idx="15">
                  <c:v>16.09.2024</c:v>
                </c:pt>
                <c:pt idx="16">
                  <c:v>17.09.2024</c:v>
                </c:pt>
                <c:pt idx="17">
                  <c:v>18.09.2024</c:v>
                </c:pt>
                <c:pt idx="18">
                  <c:v>19.09.2024</c:v>
                </c:pt>
                <c:pt idx="19">
                  <c:v>20.09.2024</c:v>
                </c:pt>
                <c:pt idx="20">
                  <c:v>21.09.2024</c:v>
                </c:pt>
                <c:pt idx="21">
                  <c:v>22.09.2024</c:v>
                </c:pt>
                <c:pt idx="22">
                  <c:v>23.09.2024</c:v>
                </c:pt>
                <c:pt idx="23">
                  <c:v>24.09.2024</c:v>
                </c:pt>
                <c:pt idx="24">
                  <c:v>25.09.2024</c:v>
                </c:pt>
                <c:pt idx="25">
                  <c:v>26.09.2024</c:v>
                </c:pt>
                <c:pt idx="26">
                  <c:v>27.09.2024</c:v>
                </c:pt>
                <c:pt idx="27">
                  <c:v>28.09.2024</c:v>
                </c:pt>
                <c:pt idx="28">
                  <c:v>29.09.2024</c:v>
                </c:pt>
                <c:pt idx="29">
                  <c:v>30.09.2024</c:v>
                </c:pt>
                <c:pt idx="30">
                  <c:v/>
                </c:pt>
              </c:strCache>
            </c:strRef>
          </c:cat>
          <c:val>
            <c:numRef>
              <c:f>'202409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gapWidth val="150"/>
        <c:overlap val="100"/>
        <c:axId val="17488674"/>
        <c:axId val="47275984"/>
      </c:barChart>
      <c:lineChart>
        <c:grouping val="stacked"/>
        <c:varyColors val="0"/>
        <c:ser>
          <c:idx val="1"/>
          <c:order val="1"/>
          <c:tx>
            <c:strRef>
              <c:f>'202409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'202409 Ausgaben'!$B$6:$B$36</c:f>
              <c:strCache>
                <c:ptCount val="31"/>
                <c:pt idx="0">
                  <c:v>01.09.2024</c:v>
                </c:pt>
                <c:pt idx="1">
                  <c:v>02.09.2024</c:v>
                </c:pt>
                <c:pt idx="2">
                  <c:v>03.09.2024</c:v>
                </c:pt>
                <c:pt idx="3">
                  <c:v>04.09.2024</c:v>
                </c:pt>
                <c:pt idx="4">
                  <c:v>05.09.2024</c:v>
                </c:pt>
                <c:pt idx="5">
                  <c:v>06.09.2024</c:v>
                </c:pt>
                <c:pt idx="6">
                  <c:v>07.09.2024</c:v>
                </c:pt>
                <c:pt idx="7">
                  <c:v>08.09.2024</c:v>
                </c:pt>
                <c:pt idx="8">
                  <c:v>09.09.2024</c:v>
                </c:pt>
                <c:pt idx="9">
                  <c:v>10.09.2024</c:v>
                </c:pt>
                <c:pt idx="10">
                  <c:v>11.09.2024</c:v>
                </c:pt>
                <c:pt idx="11">
                  <c:v>12.09.2024</c:v>
                </c:pt>
                <c:pt idx="12">
                  <c:v>13.09.2024</c:v>
                </c:pt>
                <c:pt idx="13">
                  <c:v>14.09.2024</c:v>
                </c:pt>
                <c:pt idx="14">
                  <c:v>15.09.2024</c:v>
                </c:pt>
                <c:pt idx="15">
                  <c:v>16.09.2024</c:v>
                </c:pt>
                <c:pt idx="16">
                  <c:v>17.09.2024</c:v>
                </c:pt>
                <c:pt idx="17">
                  <c:v>18.09.2024</c:v>
                </c:pt>
                <c:pt idx="18">
                  <c:v>19.09.2024</c:v>
                </c:pt>
                <c:pt idx="19">
                  <c:v>20.09.2024</c:v>
                </c:pt>
                <c:pt idx="20">
                  <c:v>21.09.2024</c:v>
                </c:pt>
                <c:pt idx="21">
                  <c:v>22.09.2024</c:v>
                </c:pt>
                <c:pt idx="22">
                  <c:v>23.09.2024</c:v>
                </c:pt>
                <c:pt idx="23">
                  <c:v>24.09.2024</c:v>
                </c:pt>
                <c:pt idx="24">
                  <c:v>25.09.2024</c:v>
                </c:pt>
                <c:pt idx="25">
                  <c:v>26.09.2024</c:v>
                </c:pt>
                <c:pt idx="26">
                  <c:v>27.09.2024</c:v>
                </c:pt>
                <c:pt idx="27">
                  <c:v>28.09.2024</c:v>
                </c:pt>
                <c:pt idx="28">
                  <c:v>29.09.2024</c:v>
                </c:pt>
                <c:pt idx="29">
                  <c:v>30.09.2024</c:v>
                </c:pt>
                <c:pt idx="30">
                  <c:v/>
                </c:pt>
              </c:strCache>
            </c:strRef>
          </c:cat>
          <c:val>
            <c:numRef>
              <c:f>'202409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488674"/>
        <c:axId val="47275984"/>
      </c:lineChart>
      <c:catAx>
        <c:axId val="1748867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47275984"/>
        <c:crosses val="autoZero"/>
        <c:auto val="1"/>
        <c:lblAlgn val="ctr"/>
        <c:lblOffset val="100"/>
        <c:noMultiLvlLbl val="0"/>
      </c:catAx>
      <c:valAx>
        <c:axId val="47275984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17488674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doughnutChart>
        <c:varyColors val="1"/>
        <c:ser>
          <c:idx val="0"/>
          <c:order val="0"/>
          <c:spPr>
            <a:noFill/>
            <a:ln w="0">
              <a:noFill/>
            </a:ln>
          </c:spPr>
          <c:explosion val="0"/>
          <c:dPt>
            <c:idx val="0"/>
            <c:spPr>
              <a:solidFill>
                <a:srgbClr val="4285f4"/>
              </a:solidFill>
              <a:ln w="0">
                <a:noFill/>
              </a:ln>
            </c:spPr>
          </c:dPt>
          <c:dPt>
            <c:idx val="1"/>
            <c:spPr>
              <a:noFill/>
              <a:ln w="0">
                <a:noFill/>
              </a:ln>
            </c:spPr>
          </c:dPt>
          <c:dPt>
            <c:idx val="2"/>
            <c:spPr>
              <a:noFill/>
              <a:ln w="0">
                <a:noFill/>
              </a:ln>
            </c:spPr>
          </c:dPt>
          <c:dPt>
            <c:idx val="3"/>
            <c:spPr>
              <a:noFill/>
              <a:ln w="0">
                <a:noFill/>
              </a:ln>
            </c:spPr>
          </c:dPt>
          <c:dPt>
            <c:idx val="4"/>
            <c:spPr>
              <a:noFill/>
              <a:ln w="0">
                <a:noFill/>
              </a:ln>
            </c:spPr>
          </c:dPt>
          <c:dPt>
            <c:idx val="5"/>
            <c:spPr>
              <a:noFill/>
              <a:ln w="0">
                <a:noFill/>
              </a:ln>
            </c:spPr>
          </c:dPt>
          <c:dPt>
            <c:idx val="6"/>
            <c:spPr>
              <a:noFill/>
              <a:ln w="0">
                <a:noFill/>
              </a:ln>
            </c:spPr>
          </c:dPt>
          <c:dPt>
            <c:idx val="7"/>
            <c:spPr>
              <a:noFill/>
              <a:ln w="0">
                <a:noFill/>
              </a:ln>
            </c:spPr>
          </c:dPt>
          <c:dPt>
            <c:idx val="8"/>
            <c:spPr>
              <a:noFill/>
              <a:ln w="0">
                <a:noFill/>
              </a:ln>
            </c:spPr>
          </c:dPt>
          <c:dPt>
            <c:idx val="9"/>
            <c:spPr>
              <a:noFill/>
              <a:ln w="0">
                <a:noFill/>
              </a:ln>
            </c:spPr>
          </c:dPt>
          <c:dPt>
            <c:idx val="10"/>
            <c:spPr>
              <a:noFill/>
              <a:ln w="0">
                <a:noFill/>
              </a:ln>
            </c:spPr>
          </c:dPt>
          <c:dPt>
            <c:idx val="11"/>
            <c:spPr>
              <a:noFill/>
              <a:ln w="0">
                <a:noFill/>
              </a:ln>
            </c:spPr>
          </c:dPt>
          <c:dPt>
            <c:idx val="12"/>
            <c:spPr>
              <a:noFill/>
              <a:ln w="0">
                <a:noFill/>
              </a:ln>
            </c:spPr>
          </c:dPt>
          <c:dPt>
            <c:idx val="13"/>
            <c:spPr>
              <a:noFill/>
              <a:ln w="0">
                <a:noFill/>
              </a:ln>
            </c:spPr>
          </c:dPt>
          <c:dPt>
            <c:idx val="14"/>
            <c:spPr>
              <a:noFill/>
              <a:ln w="0">
                <a:noFill/>
              </a:ln>
            </c:spPr>
          </c:dPt>
          <c:dPt>
            <c:idx val="15"/>
            <c:spPr>
              <a:noFill/>
              <a:ln w="0">
                <a:noFill/>
              </a:ln>
            </c:spPr>
          </c:dPt>
          <c:dPt>
            <c:idx val="16"/>
            <c:spPr>
              <a:noFill/>
              <a:ln w="0">
                <a:noFill/>
              </a:ln>
            </c:spPr>
          </c:dPt>
          <c:dPt>
            <c:idx val="17"/>
            <c:spPr>
              <a:noFill/>
              <a:ln w="0">
                <a:noFill/>
              </a:ln>
            </c:spPr>
          </c:dPt>
          <c:dPt>
            <c:idx val="18"/>
            <c:spPr>
              <a:noFill/>
              <a:ln w="0">
                <a:noFill/>
              </a:ln>
            </c:spPr>
          </c:dPt>
          <c:dPt>
            <c:idx val="19"/>
            <c:spPr>
              <a:noFill/>
              <a:ln w="0">
                <a:noFill/>
              </a:ln>
            </c:spPr>
          </c:dPt>
          <c:dPt>
            <c:idx val="20"/>
            <c:spPr>
              <a:noFill/>
              <a:ln w="0">
                <a:noFill/>
              </a:ln>
            </c:spPr>
          </c:dPt>
          <c:dPt>
            <c:idx val="21"/>
            <c:spPr>
              <a:noFill/>
              <a:ln w="0">
                <a:noFill/>
              </a:ln>
            </c:spPr>
          </c:dPt>
          <c:dPt>
            <c:idx val="22"/>
            <c:spPr>
              <a:noFill/>
              <a:ln w="0">
                <a:noFill/>
              </a:ln>
            </c:spPr>
          </c:dPt>
          <c:dPt>
            <c:idx val="23"/>
            <c:spPr>
              <a:noFill/>
              <a:ln w="0">
                <a:noFill/>
              </a:ln>
            </c:spPr>
          </c:dPt>
          <c:dPt>
            <c:idx val="24"/>
            <c:spPr>
              <a:noFill/>
              <a:ln w="0">
                <a:noFill/>
              </a:ln>
            </c:spPr>
          </c:dPt>
          <c:dPt>
            <c:idx val="25"/>
            <c:spPr>
              <a:noFill/>
              <a:ln w="0">
                <a:noFill/>
              </a:ln>
            </c:spPr>
          </c:dPt>
          <c:dPt>
            <c:idx val="26"/>
            <c:spPr>
              <a:noFill/>
              <a:ln w="0">
                <a:noFill/>
              </a:ln>
            </c:spPr>
          </c:dPt>
          <c:dPt>
            <c:idx val="27"/>
            <c:spPr>
              <a:noFill/>
              <a:ln w="0">
                <a:noFill/>
              </a:ln>
            </c:spPr>
          </c:dPt>
          <c:dPt>
            <c:idx val="28"/>
            <c:spPr>
              <a:noFill/>
              <a:ln w="0">
                <a:noFill/>
              </a:ln>
            </c:spPr>
          </c:dPt>
          <c:dPt>
            <c:idx val="29"/>
            <c:spPr>
              <a:noFill/>
              <a:ln w="0">
                <a:noFill/>
              </a:ln>
            </c:spPr>
          </c:dPt>
          <c:dPt>
            <c:idx val="30"/>
            <c:spPr>
              <a:noFill/>
              <a:ln w="0">
                <a:noFill/>
              </a:ln>
            </c:spPr>
          </c:dPt>
          <c:dPt>
            <c:idx val="31"/>
            <c:spPr>
              <a:noFill/>
              <a:ln w="0">
                <a:noFill/>
              </a:ln>
            </c:spPr>
          </c:dPt>
          <c:dPt>
            <c:idx val="32"/>
            <c:spPr>
              <a:noFill/>
              <a:ln w="0">
                <a:noFill/>
              </a:ln>
            </c:spPr>
          </c:dPt>
          <c:dPt>
            <c:idx val="33"/>
            <c:spPr>
              <a:noFill/>
              <a:ln w="0">
                <a:noFill/>
              </a:ln>
            </c:spPr>
          </c:dPt>
          <c:dPt>
            <c:idx val="34"/>
            <c:spPr>
              <a:noFill/>
              <a:ln w="0">
                <a:noFill/>
              </a:ln>
            </c:spPr>
          </c:dPt>
          <c:dPt>
            <c:idx val="35"/>
            <c:spPr>
              <a:noFill/>
              <a:ln w="0">
                <a:noFill/>
              </a:ln>
            </c:spPr>
          </c:dPt>
          <c:dPt>
            <c:idx val="36"/>
            <c:spPr>
              <a:noFill/>
              <a:ln w="0">
                <a:noFill/>
              </a:ln>
            </c:spPr>
          </c:dPt>
          <c:dPt>
            <c:idx val="37"/>
            <c:spPr>
              <a:noFill/>
              <a:ln w="0">
                <a:noFill/>
              </a:ln>
            </c:spPr>
          </c:dPt>
          <c:dPt>
            <c:idx val="38"/>
            <c:spPr>
              <a:noFill/>
              <a:ln w="0">
                <a:noFill/>
              </a:ln>
            </c:spPr>
          </c:dPt>
          <c:dPt>
            <c:idx val="39"/>
            <c:spPr>
              <a:noFill/>
              <a:ln w="0">
                <a:noFill/>
              </a:ln>
            </c:spPr>
          </c:dPt>
          <c:dPt>
            <c:idx val="40"/>
            <c:spPr>
              <a:noFill/>
              <a:ln w="0">
                <a:noFill/>
              </a:ln>
            </c:spPr>
          </c:dPt>
          <c:dPt>
            <c:idx val="41"/>
            <c:spPr>
              <a:noFill/>
              <a:ln w="0">
                <a:noFill/>
              </a:ln>
            </c:spPr>
          </c:dPt>
          <c:dPt>
            <c:idx val="42"/>
            <c:spPr>
              <a:noFill/>
              <a:ln w="0">
                <a:noFill/>
              </a:ln>
            </c:spPr>
          </c:dPt>
          <c:dPt>
            <c:idx val="43"/>
            <c:spPr>
              <a:noFill/>
              <a:ln w="0">
                <a:noFill/>
              </a:ln>
            </c:spPr>
          </c:dPt>
          <c:dPt>
            <c:idx val="44"/>
            <c:spPr>
              <a:noFill/>
              <a:ln w="0">
                <a:noFill/>
              </a:ln>
            </c:spPr>
          </c:dPt>
          <c:dPt>
            <c:idx val="45"/>
            <c:spPr>
              <a:noFill/>
              <a:ln w="0">
                <a:noFill/>
              </a:ln>
            </c:spPr>
          </c:dPt>
          <c:dPt>
            <c:idx val="46"/>
            <c:spPr>
              <a:noFill/>
              <a:ln w="0">
                <a:noFill/>
              </a:ln>
            </c:spPr>
          </c:dPt>
          <c:dPt>
            <c:idx val="47"/>
            <c:spPr>
              <a:noFill/>
              <a:ln w="0">
                <a:noFill/>
              </a:ln>
            </c:spPr>
          </c:dPt>
          <c:dPt>
            <c:idx val="48"/>
            <c:spPr>
              <a:noFill/>
              <a:ln w="0">
                <a:noFill/>
              </a:ln>
            </c:spPr>
          </c:dPt>
          <c:dPt>
            <c:idx val="49"/>
            <c:spPr>
              <a:noFill/>
              <a:ln w="0">
                <a:noFill/>
              </a:ln>
            </c:spPr>
          </c:dPt>
          <c:dPt>
            <c:idx val="50"/>
            <c:spPr>
              <a:noFill/>
              <a:ln w="0">
                <a:noFill/>
              </a:ln>
            </c:spPr>
          </c:dPt>
          <c:dPt>
            <c:idx val="51"/>
            <c:spPr>
              <a:noFill/>
              <a:ln w="0">
                <a:noFill/>
              </a:ln>
            </c:spPr>
          </c:dPt>
          <c:dPt>
            <c:idx val="52"/>
            <c:spPr>
              <a:noFill/>
              <a:ln w="0">
                <a:noFill/>
              </a:ln>
            </c:spPr>
          </c:dPt>
          <c:dPt>
            <c:idx val="53"/>
            <c:spPr>
              <a:noFill/>
              <a:ln w="0">
                <a:noFill/>
              </a:ln>
            </c:spPr>
          </c:dPt>
          <c:dPt>
            <c:idx val="54"/>
            <c:spPr>
              <a:noFill/>
              <a:ln w="0">
                <a:noFill/>
              </a:ln>
            </c:spPr>
          </c:dPt>
          <c:dPt>
            <c:idx val="55"/>
            <c:spPr>
              <a:noFill/>
              <a:ln w="0">
                <a:noFill/>
              </a:ln>
            </c:spPr>
          </c:dPt>
          <c:dPt>
            <c:idx val="56"/>
            <c:spPr>
              <a:noFill/>
              <a:ln w="0">
                <a:noFill/>
              </a:ln>
            </c:spPr>
          </c:dPt>
          <c:dPt>
            <c:idx val="57"/>
            <c:spPr>
              <a:noFill/>
              <a:ln w="0">
                <a:noFill/>
              </a:ln>
            </c:spPr>
          </c:dPt>
          <c:dPt>
            <c:idx val="58"/>
            <c:spPr>
              <a:noFill/>
              <a:ln w="0">
                <a:noFill/>
              </a:ln>
            </c:spPr>
          </c:dPt>
          <c:dPt>
            <c:idx val="59"/>
            <c:spPr>
              <a:noFill/>
              <a:ln w="0">
                <a:noFill/>
              </a:ln>
            </c:spPr>
          </c:dPt>
          <c:dPt>
            <c:idx val="60"/>
            <c:spPr>
              <a:noFill/>
              <a:ln w="0">
                <a:noFill/>
              </a:ln>
            </c:spPr>
          </c:dPt>
          <c:dPt>
            <c:idx val="61"/>
            <c:spPr>
              <a:noFill/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2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3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4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5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6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7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8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9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0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'202409 Ausgaben'!$G$2:$BP$2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Alkoholische Getränke und Tabakwaren</c:v>
                </c:pt>
                <c:pt idx="12">
                  <c:v>Bekleidung und Schuhe</c:v>
                </c:pt>
                <c:pt idx="13">
                  <c:v/>
                </c:pt>
                <c:pt idx="14">
                  <c:v>Wohnung, Wasser, Gas u. a. Brennstoffe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Möbel, Leuchten, Geräte u. a. Haushaltszubehör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Gesundheitspflege</c:v>
                </c:pt>
                <c:pt idx="25">
                  <c:v/>
                </c:pt>
                <c:pt idx="26">
                  <c:v>Verkehr</c:v>
                </c:pt>
                <c:pt idx="27">
                  <c:v/>
                </c:pt>
                <c:pt idx="28">
                  <c:v>Nachrichtenübermittlung</c:v>
                </c:pt>
                <c:pt idx="29">
                  <c:v/>
                </c:pt>
                <c:pt idx="30">
                  <c:v>Freizeit, Unterhaltung und Kultur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Bildung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Beherbergungs- und Gaststättendienstleistungen</c:v>
                </c:pt>
                <c:pt idx="40">
                  <c:v/>
                </c:pt>
                <c:pt idx="41">
                  <c:v>Andere Waren und Dienstleistungen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Geschenke</c:v>
                </c:pt>
                <c:pt idx="61">
                  <c:v>Gewerbe</c:v>
                </c:pt>
              </c:strCache>
            </c:strRef>
          </c:cat>
          <c:val>
            <c:numRef>
              <c:f>'202409 Ausgaben'!$G$3:$BP$3</c:f>
              <c:numCache>
                <c:formatCode>General</c:formatCode>
                <c:ptCount val="62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5">
                  <c:v>0</c:v>
                </c:pt>
                <c:pt idx="39">
                  <c:v>0</c:v>
                </c:pt>
                <c:pt idx="41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'202408 Ausgaben'!$E$5:$E$5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'202408 Ausgaben'!$B$6:$B$36</c:f>
              <c:strCache>
                <c:ptCount val="31"/>
                <c:pt idx="0">
                  <c:v>01.08.2024</c:v>
                </c:pt>
                <c:pt idx="1">
                  <c:v>02.08.2024</c:v>
                </c:pt>
                <c:pt idx="2">
                  <c:v>03.08.2024</c:v>
                </c:pt>
                <c:pt idx="3">
                  <c:v>04.08.2024</c:v>
                </c:pt>
                <c:pt idx="4">
                  <c:v>05.08.2024</c:v>
                </c:pt>
                <c:pt idx="5">
                  <c:v>06.08.2024</c:v>
                </c:pt>
                <c:pt idx="6">
                  <c:v>07.08.2024</c:v>
                </c:pt>
                <c:pt idx="7">
                  <c:v>08.08.2024</c:v>
                </c:pt>
                <c:pt idx="8">
                  <c:v>09.08.2024</c:v>
                </c:pt>
                <c:pt idx="9">
                  <c:v>10.08.2024</c:v>
                </c:pt>
                <c:pt idx="10">
                  <c:v>11.08.2024</c:v>
                </c:pt>
                <c:pt idx="11">
                  <c:v>12.08.2024</c:v>
                </c:pt>
                <c:pt idx="12">
                  <c:v>13.08.2024</c:v>
                </c:pt>
                <c:pt idx="13">
                  <c:v>14.08.2024</c:v>
                </c:pt>
                <c:pt idx="14">
                  <c:v>15.08.2024</c:v>
                </c:pt>
                <c:pt idx="15">
                  <c:v>16.08.2024</c:v>
                </c:pt>
                <c:pt idx="16">
                  <c:v>17.08.2024</c:v>
                </c:pt>
                <c:pt idx="17">
                  <c:v>18.08.2024</c:v>
                </c:pt>
                <c:pt idx="18">
                  <c:v>19.08.2024</c:v>
                </c:pt>
                <c:pt idx="19">
                  <c:v>20.08.2024</c:v>
                </c:pt>
                <c:pt idx="20">
                  <c:v>21.08.2024</c:v>
                </c:pt>
                <c:pt idx="21">
                  <c:v>22.08.2024</c:v>
                </c:pt>
                <c:pt idx="22">
                  <c:v>23.08.2024</c:v>
                </c:pt>
                <c:pt idx="23">
                  <c:v>24.08.2024</c:v>
                </c:pt>
                <c:pt idx="24">
                  <c:v>25.08.2024</c:v>
                </c:pt>
                <c:pt idx="25">
                  <c:v>26.08.2024</c:v>
                </c:pt>
                <c:pt idx="26">
                  <c:v>27.08.2024</c:v>
                </c:pt>
                <c:pt idx="27">
                  <c:v>28.08.2024</c:v>
                </c:pt>
                <c:pt idx="28">
                  <c:v>29.08.2024</c:v>
                </c:pt>
                <c:pt idx="29">
                  <c:v>30.08.2024</c:v>
                </c:pt>
                <c:pt idx="30">
                  <c:v>31.08.2024</c:v>
                </c:pt>
              </c:strCache>
            </c:strRef>
          </c:cat>
          <c:val>
            <c:numRef>
              <c:f>'202408 Ausgaben'!$E$6:$E$36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150"/>
        <c:overlap val="100"/>
        <c:axId val="7711897"/>
        <c:axId val="65017239"/>
      </c:barChart>
      <c:lineChart>
        <c:grouping val="stacked"/>
        <c:varyColors val="0"/>
        <c:ser>
          <c:idx val="1"/>
          <c:order val="1"/>
          <c:tx>
            <c:strRef>
              <c:f>'202408 Ausgaben'!$D$5:$D$5</c:f>
              <c:strCache>
                <c:ptCount val="1"/>
                <c:pt idx="0">
                  <c:v>Kommuliert</c:v>
                </c:pt>
              </c:strCache>
            </c:strRef>
          </c:tx>
          <c:spPr>
            <a:solidFill>
              <a:srgbClr val="db4437"/>
            </a:solidFill>
            <a:ln w="0">
              <a:solidFill>
                <a:srgbClr val="db4437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'202408 Ausgaben'!$B$6:$B$36</c:f>
              <c:strCache>
                <c:ptCount val="31"/>
                <c:pt idx="0">
                  <c:v>01.08.2024</c:v>
                </c:pt>
                <c:pt idx="1">
                  <c:v>02.08.2024</c:v>
                </c:pt>
                <c:pt idx="2">
                  <c:v>03.08.2024</c:v>
                </c:pt>
                <c:pt idx="3">
                  <c:v>04.08.2024</c:v>
                </c:pt>
                <c:pt idx="4">
                  <c:v>05.08.2024</c:v>
                </c:pt>
                <c:pt idx="5">
                  <c:v>06.08.2024</c:v>
                </c:pt>
                <c:pt idx="6">
                  <c:v>07.08.2024</c:v>
                </c:pt>
                <c:pt idx="7">
                  <c:v>08.08.2024</c:v>
                </c:pt>
                <c:pt idx="8">
                  <c:v>09.08.2024</c:v>
                </c:pt>
                <c:pt idx="9">
                  <c:v>10.08.2024</c:v>
                </c:pt>
                <c:pt idx="10">
                  <c:v>11.08.2024</c:v>
                </c:pt>
                <c:pt idx="11">
                  <c:v>12.08.2024</c:v>
                </c:pt>
                <c:pt idx="12">
                  <c:v>13.08.2024</c:v>
                </c:pt>
                <c:pt idx="13">
                  <c:v>14.08.2024</c:v>
                </c:pt>
                <c:pt idx="14">
                  <c:v>15.08.2024</c:v>
                </c:pt>
                <c:pt idx="15">
                  <c:v>16.08.2024</c:v>
                </c:pt>
                <c:pt idx="16">
                  <c:v>17.08.2024</c:v>
                </c:pt>
                <c:pt idx="17">
                  <c:v>18.08.2024</c:v>
                </c:pt>
                <c:pt idx="18">
                  <c:v>19.08.2024</c:v>
                </c:pt>
                <c:pt idx="19">
                  <c:v>20.08.2024</c:v>
                </c:pt>
                <c:pt idx="20">
                  <c:v>21.08.2024</c:v>
                </c:pt>
                <c:pt idx="21">
                  <c:v>22.08.2024</c:v>
                </c:pt>
                <c:pt idx="22">
                  <c:v>23.08.2024</c:v>
                </c:pt>
                <c:pt idx="23">
                  <c:v>24.08.2024</c:v>
                </c:pt>
                <c:pt idx="24">
                  <c:v>25.08.2024</c:v>
                </c:pt>
                <c:pt idx="25">
                  <c:v>26.08.2024</c:v>
                </c:pt>
                <c:pt idx="26">
                  <c:v>27.08.2024</c:v>
                </c:pt>
                <c:pt idx="27">
                  <c:v>28.08.2024</c:v>
                </c:pt>
                <c:pt idx="28">
                  <c:v>29.08.2024</c:v>
                </c:pt>
                <c:pt idx="29">
                  <c:v>30.08.2024</c:v>
                </c:pt>
                <c:pt idx="30">
                  <c:v>31.08.2024</c:v>
                </c:pt>
              </c:strCache>
            </c:strRef>
          </c:cat>
          <c:val>
            <c:numRef>
              <c:f>'202408 Ausgaben'!$D$6:$D$43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11897"/>
        <c:axId val="65017239"/>
      </c:lineChart>
      <c:catAx>
        <c:axId val="771189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65017239"/>
        <c:crosses val="autoZero"/>
        <c:auto val="1"/>
        <c:lblAlgn val="ctr"/>
        <c:lblOffset val="100"/>
        <c:noMultiLvlLbl val="0"/>
      </c:catAx>
      <c:valAx>
        <c:axId val="65017239"/>
        <c:scaling>
          <c:orientation val="minMax"/>
        </c:scaling>
        <c:delete val="0"/>
        <c:axPos val="l"/>
        <c:majorGridlines>
          <c:spPr>
            <a:ln w="0">
              <a:solidFill>
                <a:srgbClr val="b7b7b7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Roboto"/>
              </a:defRPr>
            </a:pPr>
          </a:p>
        </c:txPr>
        <c:crossAx val="7711897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oboto"/>
            </a:defRPr>
          </a:pPr>
        </a:p>
      </c:txPr>
    </c:legend>
    <c:plotVisOnly val="1"/>
    <c:dispBlanksAs val="zero"/>
  </c:chart>
  <c:spPr>
    <a:noFill/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0" name="Chart 1"/>
        <xdr:cNvGraphicFramePr/>
      </xdr:nvGraphicFramePr>
      <xdr:xfrm>
        <a:off x="13861440" y="97002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1" name="Chart 2"/>
        <xdr:cNvGraphicFramePr/>
      </xdr:nvGraphicFramePr>
      <xdr:xfrm>
        <a:off x="3812040" y="980496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18" name="Chart 19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19" name="Chart 20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20" name="Chart 21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21" name="Chart 22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22" name="Chart 23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23" name="Chart 24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2" name="Chart 3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3" name="Chart 4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4" name="Chart 5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5" name="Chart 6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6" name="Chart 7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7" name="Chart 8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8" name="Chart 9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9" name="Chart 10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10" name="Chart 11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11" name="Chart 12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12" name="Chart 13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13" name="Chart 14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14" name="Chart 15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15" name="Chart 16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324000</xdr:colOff>
      <xdr:row>48</xdr:row>
      <xdr:rowOff>123840</xdr:rowOff>
    </xdr:from>
    <xdr:to>
      <xdr:col>19</xdr:col>
      <xdr:colOff>1271520</xdr:colOff>
      <xdr:row>66</xdr:row>
      <xdr:rowOff>56880</xdr:rowOff>
    </xdr:to>
    <xdr:graphicFrame>
      <xdr:nvGraphicFramePr>
        <xdr:cNvPr id="16" name="Chart 17"/>
        <xdr:cNvGraphicFramePr/>
      </xdr:nvGraphicFramePr>
      <xdr:xfrm>
        <a:off x="13861440" y="972504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657360</xdr:colOff>
      <xdr:row>49</xdr:row>
      <xdr:rowOff>28440</xdr:rowOff>
    </xdr:from>
    <xdr:to>
      <xdr:col>12</xdr:col>
      <xdr:colOff>34560</xdr:colOff>
      <xdr:row>66</xdr:row>
      <xdr:rowOff>161640</xdr:rowOff>
    </xdr:to>
    <xdr:graphicFrame>
      <xdr:nvGraphicFramePr>
        <xdr:cNvPr id="17" name="Chart 18"/>
        <xdr:cNvGraphicFramePr/>
      </xdr:nvGraphicFramePr>
      <xdr:xfrm>
        <a:off x="3812040" y="982980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5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6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7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9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10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11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1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3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www.zalando.de/herren-accessoires/" TargetMode="External"/><Relationship Id="rId2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18" activePane="bottomLeft" state="frozen"/>
      <selection pane="topLeft" activeCell="A1" activeCellId="0" sqref="A1"/>
      <selection pane="bottomLeft" activeCell="D38" activeCellId="0" sqref="D38"/>
    </sheetView>
  </sheetViews>
  <sheetFormatPr defaultColWidth="12.6328125" defaultRowHeight="15.75" zeroHeight="false" outlineLevelRow="0" outlineLevelCol="0"/>
  <cols>
    <col collapsed="false" customWidth="true" hidden="false" outlineLevel="0" max="3" min="2" style="0" width="10.51"/>
    <col collapsed="false" customWidth="true" hidden="false" outlineLevel="0" max="4" min="4" style="0" width="12.13"/>
    <col collapsed="false" customWidth="true" hidden="false" outlineLevel="0" max="8" min="8" style="0" width="15.88"/>
    <col collapsed="false" customWidth="true" hidden="false" outlineLevel="0" max="10" min="10" style="0" width="9.88"/>
    <col collapsed="false" customWidth="true" hidden="false" outlineLevel="0" max="18" min="18" style="0" width="9.75"/>
  </cols>
  <sheetData>
    <row r="1" customFormat="false" ht="15.75" hidden="false" customHeight="false" outlineLevel="0" collapsed="false">
      <c r="A1" s="1"/>
      <c r="B1" s="1"/>
      <c r="C1" s="1"/>
      <c r="D1" s="2" t="s">
        <v>0</v>
      </c>
      <c r="E1" s="3" t="s">
        <v>1</v>
      </c>
      <c r="F1" s="2" t="s">
        <v>2</v>
      </c>
      <c r="G1" s="3" t="s">
        <v>3</v>
      </c>
      <c r="H1" s="2" t="s">
        <v>4</v>
      </c>
      <c r="I1" s="3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2" t="s">
        <v>10</v>
      </c>
      <c r="O1" s="3" t="s">
        <v>11</v>
      </c>
      <c r="P1" s="1"/>
      <c r="Q1" s="1"/>
      <c r="R1" s="4"/>
    </row>
    <row r="2" customFormat="false" ht="15.75" hidden="false" customHeight="false" outlineLevel="0" collapsed="false">
      <c r="A2" s="1"/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1" t="s">
        <v>27</v>
      </c>
      <c r="R2" s="4" t="s">
        <v>28</v>
      </c>
    </row>
    <row r="3" customFormat="false" ht="15.75" hidden="false" customHeight="false" outlineLevel="0" collapsed="false">
      <c r="R3" s="5"/>
    </row>
    <row r="4" customFormat="false" ht="15.75" hidden="false" customHeight="false" outlineLevel="0" collapsed="false">
      <c r="R4" s="5"/>
    </row>
    <row r="5" customFormat="false" ht="15.75" hidden="false" customHeight="false" outlineLevel="0" collapsed="false">
      <c r="A5" s="6" t="n">
        <v>45292</v>
      </c>
      <c r="B5" s="7" t="n">
        <f aca="false">'202401 Einnahmen'!C$36</f>
        <v>0</v>
      </c>
      <c r="C5" s="7" t="n">
        <f aca="false">'202401 Ausgaben'!E$37</f>
        <v>0</v>
      </c>
      <c r="D5" s="7" t="n">
        <f aca="false">'202401 Ausgaben'!F$3</f>
        <v>0</v>
      </c>
      <c r="E5" s="7" t="n">
        <f aca="false">'202401 Ausgaben'!R$3</f>
        <v>0</v>
      </c>
      <c r="F5" s="7" t="n">
        <f aca="false">'202401 Ausgaben'!S$3</f>
        <v>0</v>
      </c>
      <c r="G5" s="7" t="n">
        <f aca="false">'202401 Ausgaben'!U$3</f>
        <v>0</v>
      </c>
      <c r="H5" s="7" t="n">
        <f aca="false">'202401 Ausgaben'!Y$3</f>
        <v>0</v>
      </c>
      <c r="I5" s="7" t="n">
        <f aca="false">'202401 Ausgaben'!AE$3</f>
        <v>0</v>
      </c>
      <c r="J5" s="7" t="n">
        <f aca="false">'202401 Ausgaben'!AG$3</f>
        <v>0</v>
      </c>
      <c r="K5" s="7" t="n">
        <f aca="false">'202401 Ausgaben'!AI$3</f>
        <v>0</v>
      </c>
      <c r="L5" s="7" t="n">
        <f aca="false">'202401 Ausgaben'!AK$3</f>
        <v>0</v>
      </c>
      <c r="M5" s="7" t="n">
        <f aca="false">'202401 Ausgaben'!AP$3</f>
        <v>0</v>
      </c>
      <c r="N5" s="7" t="n">
        <f aca="false">'202401 Ausgaben'!AT$3</f>
        <v>0</v>
      </c>
      <c r="O5" s="7" t="n">
        <f aca="false">'202401 Ausgaben'!AV$3</f>
        <v>0</v>
      </c>
      <c r="P5" s="7" t="n">
        <f aca="false">'202401 Ausgaben'!BO$3</f>
        <v>0</v>
      </c>
      <c r="Q5" s="7" t="n">
        <f aca="false">'202401 Ausgaben'!BP$3</f>
        <v>0</v>
      </c>
      <c r="R5" s="8" t="n">
        <f aca="false">IF(B5="","",B5-C5)</f>
        <v>0</v>
      </c>
    </row>
    <row r="6" customFormat="false" ht="15.75" hidden="false" customHeight="false" outlineLevel="0" collapsed="false">
      <c r="A6" s="9" t="s">
        <v>29</v>
      </c>
      <c r="B6" s="7"/>
      <c r="C6" s="7"/>
      <c r="D6" s="10" t="e">
        <f aca="false">D5/C5</f>
        <v>#DIV/0!</v>
      </c>
      <c r="E6" s="10" t="e">
        <f aca="false">E5/C5</f>
        <v>#DIV/0!</v>
      </c>
      <c r="F6" s="10" t="e">
        <f aca="false">F5/C5</f>
        <v>#DIV/0!</v>
      </c>
      <c r="G6" s="10" t="e">
        <f aca="false">G5/C5</f>
        <v>#DIV/0!</v>
      </c>
      <c r="H6" s="10" t="e">
        <f aca="false">H5/C5</f>
        <v>#DIV/0!</v>
      </c>
      <c r="I6" s="10" t="e">
        <f aca="false">I5/C5</f>
        <v>#DIV/0!</v>
      </c>
      <c r="J6" s="10" t="e">
        <f aca="false">J5/C5</f>
        <v>#DIV/0!</v>
      </c>
      <c r="K6" s="10" t="e">
        <f aca="false">K5/C5</f>
        <v>#DIV/0!</v>
      </c>
      <c r="L6" s="10" t="e">
        <f aca="false">L5/C5</f>
        <v>#DIV/0!</v>
      </c>
      <c r="M6" s="10" t="e">
        <f aca="false">M5/$C5</f>
        <v>#DIV/0!</v>
      </c>
      <c r="N6" s="10" t="e">
        <f aca="false">N5/$C5</f>
        <v>#DIV/0!</v>
      </c>
      <c r="O6" s="10" t="e">
        <f aca="false">O5/$C5</f>
        <v>#DIV/0!</v>
      </c>
      <c r="P6" s="10" t="e">
        <f aca="false">P5/$C5</f>
        <v>#DIV/0!</v>
      </c>
      <c r="Q6" s="10" t="e">
        <f aca="false">Q5/$C5</f>
        <v>#DIV/0!</v>
      </c>
      <c r="R6" s="8"/>
    </row>
    <row r="7" customFormat="false" ht="15.75" hidden="false" customHeight="false" outlineLevel="0" collapsed="false">
      <c r="A7" s="9" t="s">
        <v>30</v>
      </c>
      <c r="B7" s="10" t="e">
        <f aca="false">100%-C7</f>
        <v>#DIV/0!</v>
      </c>
      <c r="C7" s="10" t="e">
        <f aca="false">C5/B5</f>
        <v>#DIV/0!</v>
      </c>
      <c r="D7" s="10" t="e">
        <f aca="false">D5/B5</f>
        <v>#DIV/0!</v>
      </c>
      <c r="E7" s="10" t="e">
        <f aca="false">E5/B5</f>
        <v>#DIV/0!</v>
      </c>
      <c r="F7" s="10" t="e">
        <f aca="false">F5/B5</f>
        <v>#DIV/0!</v>
      </c>
      <c r="G7" s="10" t="e">
        <f aca="false">G5/B5</f>
        <v>#DIV/0!</v>
      </c>
      <c r="H7" s="10" t="e">
        <f aca="false">H5/B5</f>
        <v>#DIV/0!</v>
      </c>
      <c r="I7" s="10" t="e">
        <f aca="false">I5/B5</f>
        <v>#DIV/0!</v>
      </c>
      <c r="J7" s="10" t="e">
        <f aca="false">J5/B5</f>
        <v>#DIV/0!</v>
      </c>
      <c r="K7" s="10" t="e">
        <f aca="false">K5/B5</f>
        <v>#DIV/0!</v>
      </c>
      <c r="L7" s="10" t="e">
        <f aca="false">L5/B5</f>
        <v>#DIV/0!</v>
      </c>
      <c r="M7" s="10" t="e">
        <f aca="false">M5/$B5</f>
        <v>#DIV/0!</v>
      </c>
      <c r="N7" s="10" t="e">
        <f aca="false">N5/$B5</f>
        <v>#DIV/0!</v>
      </c>
      <c r="O7" s="10" t="e">
        <f aca="false">O5/$B5</f>
        <v>#DIV/0!</v>
      </c>
      <c r="P7" s="10" t="e">
        <f aca="false">P5/$B5</f>
        <v>#DIV/0!</v>
      </c>
      <c r="Q7" s="10" t="e">
        <f aca="false">Q5/$B5</f>
        <v>#DIV/0!</v>
      </c>
      <c r="R7" s="8"/>
    </row>
    <row r="8" customFormat="false" ht="15.75" hidden="false" customHeight="false" outlineLevel="0" collapsed="false">
      <c r="A8" s="6" t="n">
        <v>45323</v>
      </c>
      <c r="B8" s="7" t="n">
        <f aca="false">'202402 Einnahmen'!C$36</f>
        <v>0</v>
      </c>
      <c r="C8" s="7" t="n">
        <f aca="false">'202402 Ausgaben'!E$37</f>
        <v>0</v>
      </c>
      <c r="D8" s="7" t="n">
        <f aca="false">'202402 Ausgaben'!F$3</f>
        <v>0</v>
      </c>
      <c r="E8" s="7" t="n">
        <f aca="false">'202402 Ausgaben'!R$3</f>
        <v>0</v>
      </c>
      <c r="F8" s="7" t="n">
        <f aca="false">'202402 Ausgaben'!S$3</f>
        <v>0</v>
      </c>
      <c r="G8" s="7" t="n">
        <f aca="false">'202402 Ausgaben'!U$3</f>
        <v>0</v>
      </c>
      <c r="H8" s="7" t="n">
        <f aca="false">'202402 Ausgaben'!Y$3</f>
        <v>0</v>
      </c>
      <c r="I8" s="7" t="n">
        <f aca="false">'202402 Ausgaben'!AE$3</f>
        <v>0</v>
      </c>
      <c r="J8" s="7" t="n">
        <f aca="false">'202402 Ausgaben'!AG$3</f>
        <v>0</v>
      </c>
      <c r="K8" s="7" t="n">
        <f aca="false">'202402 Ausgaben'!AI$3</f>
        <v>0</v>
      </c>
      <c r="L8" s="7" t="n">
        <f aca="false">'202402 Ausgaben'!AK$3</f>
        <v>0</v>
      </c>
      <c r="M8" s="7" t="n">
        <f aca="false">'202402 Ausgaben'!AP$3</f>
        <v>0</v>
      </c>
      <c r="N8" s="7" t="n">
        <f aca="false">'202402 Ausgaben'!AT$3</f>
        <v>0</v>
      </c>
      <c r="O8" s="7" t="n">
        <f aca="false">'202402 Ausgaben'!AV$3</f>
        <v>0</v>
      </c>
      <c r="P8" s="7" t="n">
        <f aca="false">'202402 Ausgaben'!BO$3</f>
        <v>0</v>
      </c>
      <c r="Q8" s="7" t="n">
        <f aca="false">'202402 Ausgaben'!BP$3</f>
        <v>0</v>
      </c>
      <c r="R8" s="8" t="n">
        <f aca="false">IF(B8="","",B8-C8)</f>
        <v>0</v>
      </c>
    </row>
    <row r="9" customFormat="false" ht="15.75" hidden="false" customHeight="false" outlineLevel="0" collapsed="false">
      <c r="A9" s="9" t="s">
        <v>29</v>
      </c>
      <c r="B9" s="7"/>
      <c r="C9" s="7"/>
      <c r="D9" s="10" t="e">
        <f aca="false">D8/C8</f>
        <v>#DIV/0!</v>
      </c>
      <c r="E9" s="10" t="e">
        <f aca="false">E8/C8</f>
        <v>#DIV/0!</v>
      </c>
      <c r="F9" s="10" t="e">
        <f aca="false">F8/C8</f>
        <v>#DIV/0!</v>
      </c>
      <c r="G9" s="10" t="e">
        <f aca="false">G8/C8</f>
        <v>#DIV/0!</v>
      </c>
      <c r="H9" s="10" t="e">
        <f aca="false">H8/C8</f>
        <v>#DIV/0!</v>
      </c>
      <c r="I9" s="10" t="e">
        <f aca="false">I8/C8</f>
        <v>#DIV/0!</v>
      </c>
      <c r="J9" s="10" t="e">
        <f aca="false">J8/C8</f>
        <v>#DIV/0!</v>
      </c>
      <c r="K9" s="10" t="e">
        <f aca="false">K8/C8</f>
        <v>#DIV/0!</v>
      </c>
      <c r="L9" s="10" t="e">
        <f aca="false">L8/C8</f>
        <v>#DIV/0!</v>
      </c>
      <c r="M9" s="10" t="e">
        <f aca="false">M8/$C8</f>
        <v>#DIV/0!</v>
      </c>
      <c r="N9" s="10" t="e">
        <f aca="false">N8/$C8</f>
        <v>#DIV/0!</v>
      </c>
      <c r="O9" s="10" t="e">
        <f aca="false">O8/$C8</f>
        <v>#DIV/0!</v>
      </c>
      <c r="P9" s="10" t="e">
        <f aca="false">P8/$C8</f>
        <v>#DIV/0!</v>
      </c>
      <c r="Q9" s="10" t="e">
        <f aca="false">Q8/$C8</f>
        <v>#DIV/0!</v>
      </c>
      <c r="R9" s="8"/>
    </row>
    <row r="10" customFormat="false" ht="15.75" hidden="false" customHeight="false" outlineLevel="0" collapsed="false">
      <c r="A10" s="9" t="s">
        <v>30</v>
      </c>
      <c r="B10" s="10" t="e">
        <f aca="false">100%-C10</f>
        <v>#DIV/0!</v>
      </c>
      <c r="C10" s="10" t="e">
        <f aca="false">C8/B8</f>
        <v>#DIV/0!</v>
      </c>
      <c r="D10" s="10" t="e">
        <f aca="false">D8/B8</f>
        <v>#DIV/0!</v>
      </c>
      <c r="E10" s="10" t="e">
        <f aca="false">E8/B8</f>
        <v>#DIV/0!</v>
      </c>
      <c r="F10" s="10" t="e">
        <f aca="false">F8/B8</f>
        <v>#DIV/0!</v>
      </c>
      <c r="G10" s="10" t="e">
        <f aca="false">G8/B8</f>
        <v>#DIV/0!</v>
      </c>
      <c r="H10" s="10" t="e">
        <f aca="false">H8/B8</f>
        <v>#DIV/0!</v>
      </c>
      <c r="I10" s="10" t="e">
        <f aca="false">I8/B8</f>
        <v>#DIV/0!</v>
      </c>
      <c r="J10" s="10" t="e">
        <f aca="false">J8/B8</f>
        <v>#DIV/0!</v>
      </c>
      <c r="K10" s="10" t="e">
        <f aca="false">K8/B8</f>
        <v>#DIV/0!</v>
      </c>
      <c r="L10" s="10" t="e">
        <f aca="false">L8/B8</f>
        <v>#DIV/0!</v>
      </c>
      <c r="M10" s="10" t="e">
        <f aca="false">M8/$B8</f>
        <v>#DIV/0!</v>
      </c>
      <c r="N10" s="10" t="e">
        <f aca="false">N8/$B8</f>
        <v>#DIV/0!</v>
      </c>
      <c r="O10" s="10" t="e">
        <f aca="false">O8/$B8</f>
        <v>#DIV/0!</v>
      </c>
      <c r="P10" s="10" t="e">
        <f aca="false">P8/$B8</f>
        <v>#DIV/0!</v>
      </c>
      <c r="Q10" s="10" t="e">
        <f aca="false">Q8/$B8</f>
        <v>#DIV/0!</v>
      </c>
      <c r="R10" s="8"/>
    </row>
    <row r="11" customFormat="false" ht="15.75" hidden="false" customHeight="false" outlineLevel="0" collapsed="false">
      <c r="A11" s="6" t="n">
        <v>45352</v>
      </c>
      <c r="B11" s="11" t="n">
        <f aca="false">'202403 Einnahmen'!C$36</f>
        <v>0</v>
      </c>
      <c r="C11" s="11" t="n">
        <f aca="false">'202403 Ausgaben'!E$37</f>
        <v>0</v>
      </c>
      <c r="D11" s="11" t="n">
        <f aca="false">'202403 Ausgaben'!F$3</f>
        <v>0</v>
      </c>
      <c r="E11" s="11" t="n">
        <f aca="false">'202403 Ausgaben'!R$3</f>
        <v>0</v>
      </c>
      <c r="F11" s="11" t="n">
        <f aca="false">'202403 Ausgaben'!S$3</f>
        <v>0</v>
      </c>
      <c r="G11" s="11" t="n">
        <f aca="false">'202403 Ausgaben'!U$3</f>
        <v>0</v>
      </c>
      <c r="H11" s="11" t="n">
        <f aca="false">'202403 Ausgaben'!Y$3</f>
        <v>0</v>
      </c>
      <c r="I11" s="11" t="n">
        <f aca="false">'202403 Ausgaben'!AE$3</f>
        <v>0</v>
      </c>
      <c r="J11" s="11" t="n">
        <f aca="false">'202403 Ausgaben'!AG$3</f>
        <v>0</v>
      </c>
      <c r="K11" s="11" t="n">
        <f aca="false">'202403 Ausgaben'!AI$3</f>
        <v>0</v>
      </c>
      <c r="L11" s="11" t="n">
        <f aca="false">'202403 Ausgaben'!AK$3</f>
        <v>0</v>
      </c>
      <c r="M11" s="11" t="n">
        <f aca="false">'202403 Ausgaben'!AP$3</f>
        <v>0</v>
      </c>
      <c r="N11" s="11" t="n">
        <f aca="false">'202403 Ausgaben'!AT$3</f>
        <v>0</v>
      </c>
      <c r="O11" s="11" t="n">
        <f aca="false">'202403 Ausgaben'!AV$3</f>
        <v>0</v>
      </c>
      <c r="P11" s="11" t="n">
        <f aca="false">'202403 Ausgaben'!BO$3</f>
        <v>0</v>
      </c>
      <c r="Q11" s="12" t="n">
        <f aca="false">'202403 Ausgaben'!BP$3</f>
        <v>0</v>
      </c>
      <c r="R11" s="13" t="n">
        <f aca="false">IF(B11="","",B11-C11)</f>
        <v>0</v>
      </c>
    </row>
    <row r="12" customFormat="false" ht="15.75" hidden="false" customHeight="false" outlineLevel="0" collapsed="false">
      <c r="A12" s="14" t="s">
        <v>29</v>
      </c>
      <c r="B12" s="11"/>
      <c r="C12" s="11"/>
      <c r="D12" s="15" t="e">
        <f aca="false">D11/C11</f>
        <v>#DIV/0!</v>
      </c>
      <c r="E12" s="15" t="e">
        <f aca="false">E11/C11</f>
        <v>#DIV/0!</v>
      </c>
      <c r="F12" s="15" t="e">
        <f aca="false">F11/C11</f>
        <v>#DIV/0!</v>
      </c>
      <c r="G12" s="15" t="e">
        <f aca="false">G11/C11</f>
        <v>#DIV/0!</v>
      </c>
      <c r="H12" s="15" t="e">
        <f aca="false">H11/C11</f>
        <v>#DIV/0!</v>
      </c>
      <c r="I12" s="15" t="e">
        <f aca="false">I11/C11</f>
        <v>#DIV/0!</v>
      </c>
      <c r="J12" s="15" t="e">
        <f aca="false">J11/C11</f>
        <v>#DIV/0!</v>
      </c>
      <c r="K12" s="15" t="e">
        <f aca="false">K11/C11</f>
        <v>#DIV/0!</v>
      </c>
      <c r="L12" s="15" t="e">
        <f aca="false">L11/C11</f>
        <v>#DIV/0!</v>
      </c>
      <c r="M12" s="15" t="e">
        <f aca="false">M11/$C11</f>
        <v>#DIV/0!</v>
      </c>
      <c r="N12" s="15" t="e">
        <f aca="false">N11/$C11</f>
        <v>#DIV/0!</v>
      </c>
      <c r="O12" s="15" t="e">
        <f aca="false">O11/$C11</f>
        <v>#DIV/0!</v>
      </c>
      <c r="P12" s="15" t="e">
        <f aca="false">P11/$C11</f>
        <v>#DIV/0!</v>
      </c>
      <c r="Q12" s="15" t="e">
        <f aca="false">Q11/$C11</f>
        <v>#DIV/0!</v>
      </c>
      <c r="R12" s="13"/>
    </row>
    <row r="13" customFormat="false" ht="15.75" hidden="false" customHeight="false" outlineLevel="0" collapsed="false">
      <c r="A13" s="14" t="s">
        <v>30</v>
      </c>
      <c r="B13" s="15" t="e">
        <f aca="false">100%-C13</f>
        <v>#DIV/0!</v>
      </c>
      <c r="C13" s="15" t="e">
        <f aca="false">C11/B11</f>
        <v>#DIV/0!</v>
      </c>
      <c r="D13" s="15" t="e">
        <f aca="false">D11/B11</f>
        <v>#DIV/0!</v>
      </c>
      <c r="E13" s="15" t="e">
        <f aca="false">E11/B11</f>
        <v>#DIV/0!</v>
      </c>
      <c r="F13" s="15" t="e">
        <f aca="false">F11/B11</f>
        <v>#DIV/0!</v>
      </c>
      <c r="G13" s="15" t="e">
        <f aca="false">G11/B11</f>
        <v>#DIV/0!</v>
      </c>
      <c r="H13" s="15" t="e">
        <f aca="false">H11/B11</f>
        <v>#DIV/0!</v>
      </c>
      <c r="I13" s="15" t="e">
        <f aca="false">I11/B11</f>
        <v>#DIV/0!</v>
      </c>
      <c r="J13" s="15" t="e">
        <f aca="false">J11/B11</f>
        <v>#DIV/0!</v>
      </c>
      <c r="K13" s="15" t="e">
        <f aca="false">K11/B11</f>
        <v>#DIV/0!</v>
      </c>
      <c r="L13" s="15" t="e">
        <f aca="false">L11/B11</f>
        <v>#DIV/0!</v>
      </c>
      <c r="M13" s="15" t="e">
        <f aca="false">M11/$B11</f>
        <v>#DIV/0!</v>
      </c>
      <c r="N13" s="15" t="e">
        <f aca="false">N11/$B11</f>
        <v>#DIV/0!</v>
      </c>
      <c r="O13" s="15" t="e">
        <f aca="false">O11/$B11</f>
        <v>#DIV/0!</v>
      </c>
      <c r="P13" s="15" t="e">
        <f aca="false">P11/$B11</f>
        <v>#DIV/0!</v>
      </c>
      <c r="Q13" s="15" t="e">
        <f aca="false">Q11/$B11</f>
        <v>#DIV/0!</v>
      </c>
      <c r="R13" s="13"/>
    </row>
    <row r="14" customFormat="false" ht="15.75" hidden="false" customHeight="false" outlineLevel="0" collapsed="false">
      <c r="A14" s="6" t="n">
        <v>45383</v>
      </c>
      <c r="B14" s="11" t="n">
        <f aca="false">'202404 Einnahmen'!C$36</f>
        <v>0</v>
      </c>
      <c r="C14" s="11" t="n">
        <f aca="false">'202404 Ausgaben'!E$37</f>
        <v>0</v>
      </c>
      <c r="D14" s="11" t="n">
        <f aca="false">'202404 Ausgaben'!F$3</f>
        <v>0</v>
      </c>
      <c r="E14" s="11" t="n">
        <f aca="false">'202404 Ausgaben'!R$3</f>
        <v>0</v>
      </c>
      <c r="F14" s="11" t="n">
        <f aca="false">'202404 Ausgaben'!S$3</f>
        <v>0</v>
      </c>
      <c r="G14" s="11" t="n">
        <f aca="false">'202404 Ausgaben'!U$3</f>
        <v>0</v>
      </c>
      <c r="H14" s="11" t="n">
        <f aca="false">'202404 Ausgaben'!Y$3</f>
        <v>0</v>
      </c>
      <c r="I14" s="11" t="n">
        <f aca="false">'202404 Ausgaben'!AE$3</f>
        <v>0</v>
      </c>
      <c r="J14" s="11" t="n">
        <f aca="false">'202404 Ausgaben'!AG$3</f>
        <v>0</v>
      </c>
      <c r="K14" s="11" t="n">
        <f aca="false">'202404 Ausgaben'!AI$3</f>
        <v>0</v>
      </c>
      <c r="L14" s="11" t="n">
        <f aca="false">'202404 Ausgaben'!AK$3</f>
        <v>0</v>
      </c>
      <c r="M14" s="11" t="n">
        <f aca="false">'202404 Ausgaben'!AP$3</f>
        <v>0</v>
      </c>
      <c r="N14" s="11" t="n">
        <f aca="false">'202404 Ausgaben'!AT$3</f>
        <v>0</v>
      </c>
      <c r="O14" s="11" t="n">
        <f aca="false">'202404 Ausgaben'!AV$3</f>
        <v>0</v>
      </c>
      <c r="P14" s="11" t="n">
        <f aca="false">'202404 Ausgaben'!BO$3</f>
        <v>0</v>
      </c>
      <c r="Q14" s="12" t="n">
        <f aca="false">'202404 Ausgaben'!BP$3</f>
        <v>0</v>
      </c>
      <c r="R14" s="8" t="n">
        <f aca="false">IF(B14="","",B14-C14)</f>
        <v>0</v>
      </c>
    </row>
    <row r="15" customFormat="false" ht="15.75" hidden="false" customHeight="false" outlineLevel="0" collapsed="false">
      <c r="A15" s="9" t="s">
        <v>29</v>
      </c>
      <c r="B15" s="11"/>
      <c r="C15" s="11"/>
      <c r="D15" s="15" t="e">
        <f aca="false">D14/C14</f>
        <v>#DIV/0!</v>
      </c>
      <c r="E15" s="15" t="e">
        <f aca="false">E14/C14</f>
        <v>#DIV/0!</v>
      </c>
      <c r="F15" s="15" t="e">
        <f aca="false">F14/C14</f>
        <v>#DIV/0!</v>
      </c>
      <c r="G15" s="15" t="e">
        <f aca="false">G14/C14</f>
        <v>#DIV/0!</v>
      </c>
      <c r="H15" s="15" t="e">
        <f aca="false">H14/C14</f>
        <v>#DIV/0!</v>
      </c>
      <c r="I15" s="15" t="e">
        <f aca="false">I14/C14</f>
        <v>#DIV/0!</v>
      </c>
      <c r="J15" s="15" t="e">
        <f aca="false">J14/C14</f>
        <v>#DIV/0!</v>
      </c>
      <c r="K15" s="15" t="e">
        <f aca="false">K14/C14</f>
        <v>#DIV/0!</v>
      </c>
      <c r="L15" s="15" t="e">
        <f aca="false">L14/C14</f>
        <v>#DIV/0!</v>
      </c>
      <c r="M15" s="15" t="e">
        <f aca="false">M14/$C14</f>
        <v>#DIV/0!</v>
      </c>
      <c r="N15" s="15" t="e">
        <f aca="false">N14/$C14</f>
        <v>#DIV/0!</v>
      </c>
      <c r="O15" s="15" t="e">
        <f aca="false">O14/$C14</f>
        <v>#DIV/0!</v>
      </c>
      <c r="P15" s="15" t="e">
        <f aca="false">P14/$C14</f>
        <v>#DIV/0!</v>
      </c>
      <c r="Q15" s="15" t="e">
        <f aca="false">Q14/$C14</f>
        <v>#DIV/0!</v>
      </c>
      <c r="R15" s="8"/>
    </row>
    <row r="16" customFormat="false" ht="15.75" hidden="false" customHeight="false" outlineLevel="0" collapsed="false">
      <c r="A16" s="9" t="s">
        <v>30</v>
      </c>
      <c r="B16" s="15" t="e">
        <f aca="false">100%-C16</f>
        <v>#DIV/0!</v>
      </c>
      <c r="C16" s="15" t="e">
        <f aca="false">C14/B14</f>
        <v>#DIV/0!</v>
      </c>
      <c r="D16" s="15" t="e">
        <f aca="false">D14/B14</f>
        <v>#DIV/0!</v>
      </c>
      <c r="E16" s="15" t="e">
        <f aca="false">E14/B14</f>
        <v>#DIV/0!</v>
      </c>
      <c r="F16" s="15" t="e">
        <f aca="false">F14/B14</f>
        <v>#DIV/0!</v>
      </c>
      <c r="G16" s="15" t="e">
        <f aca="false">G14/B14</f>
        <v>#DIV/0!</v>
      </c>
      <c r="H16" s="15" t="e">
        <f aca="false">H14/B14</f>
        <v>#DIV/0!</v>
      </c>
      <c r="I16" s="15" t="e">
        <f aca="false">I14/B14</f>
        <v>#DIV/0!</v>
      </c>
      <c r="J16" s="15" t="e">
        <f aca="false">J14/B14</f>
        <v>#DIV/0!</v>
      </c>
      <c r="K16" s="15" t="e">
        <f aca="false">K14/B14</f>
        <v>#DIV/0!</v>
      </c>
      <c r="L16" s="15" t="e">
        <f aca="false">L14/B14</f>
        <v>#DIV/0!</v>
      </c>
      <c r="M16" s="15" t="e">
        <f aca="false">M14/$B14</f>
        <v>#DIV/0!</v>
      </c>
      <c r="N16" s="15" t="e">
        <f aca="false">N14/$B14</f>
        <v>#DIV/0!</v>
      </c>
      <c r="O16" s="15" t="e">
        <f aca="false">O14/$B14</f>
        <v>#DIV/0!</v>
      </c>
      <c r="P16" s="15" t="e">
        <f aca="false">P14/$B14</f>
        <v>#DIV/0!</v>
      </c>
      <c r="Q16" s="15" t="e">
        <f aca="false">Q14/$B14</f>
        <v>#DIV/0!</v>
      </c>
      <c r="R16" s="8"/>
    </row>
    <row r="17" customFormat="false" ht="15.75" hidden="false" customHeight="false" outlineLevel="0" collapsed="false">
      <c r="A17" s="6" t="n">
        <v>45413</v>
      </c>
      <c r="B17" s="11" t="n">
        <f aca="false">'202405 Einnahmen'!C$36</f>
        <v>0</v>
      </c>
      <c r="C17" s="11" t="n">
        <f aca="false">'202405 Ausgaben'!E$37</f>
        <v>0</v>
      </c>
      <c r="D17" s="11" t="n">
        <f aca="false">'202405 Ausgaben'!F$3</f>
        <v>0</v>
      </c>
      <c r="E17" s="11" t="n">
        <f aca="false">'202405 Ausgaben'!R$3</f>
        <v>0</v>
      </c>
      <c r="F17" s="11" t="n">
        <f aca="false">'202405 Ausgaben'!S$3</f>
        <v>0</v>
      </c>
      <c r="G17" s="11" t="n">
        <f aca="false">'202405 Ausgaben'!U$3</f>
        <v>0</v>
      </c>
      <c r="H17" s="11" t="n">
        <f aca="false">'202405 Ausgaben'!Y$3</f>
        <v>0</v>
      </c>
      <c r="I17" s="11" t="n">
        <f aca="false">'202405 Ausgaben'!AE$3</f>
        <v>0</v>
      </c>
      <c r="J17" s="11" t="n">
        <f aca="false">'202405 Ausgaben'!AG$3</f>
        <v>0</v>
      </c>
      <c r="K17" s="11" t="n">
        <f aca="false">'202405 Ausgaben'!AI$3</f>
        <v>0</v>
      </c>
      <c r="L17" s="11" t="n">
        <f aca="false">'202405 Ausgaben'!AK$3</f>
        <v>0</v>
      </c>
      <c r="M17" s="11" t="n">
        <f aca="false">'202405 Ausgaben'!AP$3</f>
        <v>0</v>
      </c>
      <c r="N17" s="11" t="n">
        <f aca="false">'202405 Ausgaben'!AT$3</f>
        <v>0</v>
      </c>
      <c r="O17" s="11" t="n">
        <f aca="false">'202405 Ausgaben'!AV$3</f>
        <v>0</v>
      </c>
      <c r="P17" s="11" t="n">
        <f aca="false">'202405 Ausgaben'!BO$3</f>
        <v>0</v>
      </c>
      <c r="Q17" s="12" t="n">
        <f aca="false">'202405 Ausgaben'!BP$3</f>
        <v>0</v>
      </c>
      <c r="R17" s="8" t="n">
        <f aca="false">IF(B17="","",B17-C17)</f>
        <v>0</v>
      </c>
    </row>
    <row r="18" customFormat="false" ht="15.75" hidden="false" customHeight="false" outlineLevel="0" collapsed="false">
      <c r="A18" s="9" t="s">
        <v>29</v>
      </c>
      <c r="B18" s="11"/>
      <c r="C18" s="11"/>
      <c r="D18" s="15" t="e">
        <f aca="false">D17/C17</f>
        <v>#DIV/0!</v>
      </c>
      <c r="E18" s="15" t="e">
        <f aca="false">E17/C17</f>
        <v>#DIV/0!</v>
      </c>
      <c r="F18" s="15" t="e">
        <f aca="false">F17/C17</f>
        <v>#DIV/0!</v>
      </c>
      <c r="G18" s="15" t="e">
        <f aca="false">G17/C17</f>
        <v>#DIV/0!</v>
      </c>
      <c r="H18" s="15" t="e">
        <f aca="false">H17/C17</f>
        <v>#DIV/0!</v>
      </c>
      <c r="I18" s="15" t="e">
        <f aca="false">I17/C17</f>
        <v>#DIV/0!</v>
      </c>
      <c r="J18" s="15" t="e">
        <f aca="false">J17/C17</f>
        <v>#DIV/0!</v>
      </c>
      <c r="K18" s="15" t="e">
        <f aca="false">K17/C17</f>
        <v>#DIV/0!</v>
      </c>
      <c r="L18" s="15" t="e">
        <f aca="false">L17/C17</f>
        <v>#DIV/0!</v>
      </c>
      <c r="M18" s="15" t="e">
        <f aca="false">M17/$C17</f>
        <v>#DIV/0!</v>
      </c>
      <c r="N18" s="15" t="e">
        <f aca="false">N17/$C17</f>
        <v>#DIV/0!</v>
      </c>
      <c r="O18" s="15" t="e">
        <f aca="false">O17/$C17</f>
        <v>#DIV/0!</v>
      </c>
      <c r="P18" s="15" t="e">
        <f aca="false">P17/$C17</f>
        <v>#DIV/0!</v>
      </c>
      <c r="Q18" s="15" t="e">
        <f aca="false">Q17/$C17</f>
        <v>#DIV/0!</v>
      </c>
      <c r="R18" s="8"/>
    </row>
    <row r="19" customFormat="false" ht="15.75" hidden="false" customHeight="false" outlineLevel="0" collapsed="false">
      <c r="A19" s="9" t="s">
        <v>30</v>
      </c>
      <c r="B19" s="15" t="e">
        <f aca="false">100%-C19</f>
        <v>#DIV/0!</v>
      </c>
      <c r="C19" s="15" t="e">
        <f aca="false">C17/B17</f>
        <v>#DIV/0!</v>
      </c>
      <c r="D19" s="15" t="e">
        <f aca="false">D17/B17</f>
        <v>#DIV/0!</v>
      </c>
      <c r="E19" s="15" t="e">
        <f aca="false">E17/B17</f>
        <v>#DIV/0!</v>
      </c>
      <c r="F19" s="15" t="e">
        <f aca="false">F17/B17</f>
        <v>#DIV/0!</v>
      </c>
      <c r="G19" s="15" t="e">
        <f aca="false">G17/B17</f>
        <v>#DIV/0!</v>
      </c>
      <c r="H19" s="15" t="e">
        <f aca="false">H17/B17</f>
        <v>#DIV/0!</v>
      </c>
      <c r="I19" s="15" t="e">
        <f aca="false">I17/B17</f>
        <v>#DIV/0!</v>
      </c>
      <c r="J19" s="15" t="e">
        <f aca="false">J17/B17</f>
        <v>#DIV/0!</v>
      </c>
      <c r="K19" s="15" t="e">
        <f aca="false">K17/B17</f>
        <v>#DIV/0!</v>
      </c>
      <c r="L19" s="15" t="e">
        <f aca="false">L17/B17</f>
        <v>#DIV/0!</v>
      </c>
      <c r="M19" s="15" t="e">
        <f aca="false">M17/$B17</f>
        <v>#DIV/0!</v>
      </c>
      <c r="N19" s="15" t="e">
        <f aca="false">N17/$B17</f>
        <v>#DIV/0!</v>
      </c>
      <c r="O19" s="15" t="e">
        <f aca="false">O17/$B17</f>
        <v>#DIV/0!</v>
      </c>
      <c r="P19" s="15" t="e">
        <f aca="false">P17/$B17</f>
        <v>#DIV/0!</v>
      </c>
      <c r="Q19" s="15" t="e">
        <f aca="false">Q17/$B17</f>
        <v>#DIV/0!</v>
      </c>
      <c r="R19" s="8"/>
    </row>
    <row r="20" customFormat="false" ht="15.75" hidden="false" customHeight="false" outlineLevel="0" collapsed="false">
      <c r="A20" s="6" t="n">
        <v>45444</v>
      </c>
      <c r="B20" s="11" t="n">
        <f aca="false">'202409 Einnahmen'!C$36</f>
        <v>0</v>
      </c>
      <c r="C20" s="11" t="n">
        <f aca="false">'202409 Ausgaben'!E$37</f>
        <v>0</v>
      </c>
      <c r="D20" s="11" t="n">
        <f aca="false">'202409 Ausgaben'!F$3</f>
        <v>0</v>
      </c>
      <c r="E20" s="11" t="n">
        <f aca="false">'202409 Ausgaben'!R$3</f>
        <v>0</v>
      </c>
      <c r="F20" s="11" t="n">
        <f aca="false">'202409 Ausgaben'!S$3</f>
        <v>0</v>
      </c>
      <c r="G20" s="11" t="n">
        <f aca="false">'202409 Ausgaben'!U$3</f>
        <v>0</v>
      </c>
      <c r="H20" s="11" t="n">
        <f aca="false">'202409 Ausgaben'!Y$3</f>
        <v>0</v>
      </c>
      <c r="I20" s="11" t="n">
        <f aca="false">'202409 Ausgaben'!AE$3</f>
        <v>0</v>
      </c>
      <c r="J20" s="11" t="n">
        <f aca="false">'202409 Ausgaben'!AG$3</f>
        <v>0</v>
      </c>
      <c r="K20" s="11" t="n">
        <f aca="false">'202409 Ausgaben'!AI$3</f>
        <v>0</v>
      </c>
      <c r="L20" s="11" t="n">
        <f aca="false">'202409 Ausgaben'!AK$3</f>
        <v>0</v>
      </c>
      <c r="M20" s="11" t="n">
        <f aca="false">'202409 Ausgaben'!AP$3</f>
        <v>0</v>
      </c>
      <c r="N20" s="11" t="n">
        <f aca="false">'202409 Ausgaben'!AT$3</f>
        <v>0</v>
      </c>
      <c r="O20" s="11" t="n">
        <f aca="false">'202409 Ausgaben'!AV$3</f>
        <v>0</v>
      </c>
      <c r="P20" s="11" t="n">
        <f aca="false">'202409 Ausgaben'!BO$3</f>
        <v>0</v>
      </c>
      <c r="Q20" s="12" t="n">
        <f aca="false">'202409 Ausgaben'!BP$3</f>
        <v>0</v>
      </c>
      <c r="R20" s="8" t="n">
        <f aca="false">IF(B20="","",B20-C20)</f>
        <v>0</v>
      </c>
    </row>
    <row r="21" customFormat="false" ht="15.75" hidden="false" customHeight="false" outlineLevel="0" collapsed="false">
      <c r="A21" s="9" t="s">
        <v>29</v>
      </c>
      <c r="B21" s="11"/>
      <c r="C21" s="11"/>
      <c r="D21" s="15" t="e">
        <f aca="false">D20/C20</f>
        <v>#DIV/0!</v>
      </c>
      <c r="E21" s="15" t="e">
        <f aca="false">E20/C20</f>
        <v>#DIV/0!</v>
      </c>
      <c r="F21" s="15" t="e">
        <f aca="false">F20/C20</f>
        <v>#DIV/0!</v>
      </c>
      <c r="G21" s="15" t="e">
        <f aca="false">G20/C20</f>
        <v>#DIV/0!</v>
      </c>
      <c r="H21" s="15" t="e">
        <f aca="false">H20/C20</f>
        <v>#DIV/0!</v>
      </c>
      <c r="I21" s="15" t="e">
        <f aca="false">I20/C20</f>
        <v>#DIV/0!</v>
      </c>
      <c r="J21" s="15" t="e">
        <f aca="false">J20/C20</f>
        <v>#DIV/0!</v>
      </c>
      <c r="K21" s="15" t="e">
        <f aca="false">K20/C20</f>
        <v>#DIV/0!</v>
      </c>
      <c r="L21" s="15" t="e">
        <f aca="false">L20/C20</f>
        <v>#DIV/0!</v>
      </c>
      <c r="M21" s="15" t="e">
        <f aca="false">M20/$C20</f>
        <v>#DIV/0!</v>
      </c>
      <c r="N21" s="15" t="e">
        <f aca="false">N20/$C20</f>
        <v>#DIV/0!</v>
      </c>
      <c r="O21" s="15" t="e">
        <f aca="false">O20/$C20</f>
        <v>#DIV/0!</v>
      </c>
      <c r="P21" s="15" t="e">
        <f aca="false">P20/$C20</f>
        <v>#DIV/0!</v>
      </c>
      <c r="Q21" s="15" t="e">
        <f aca="false">Q20/$C20</f>
        <v>#DIV/0!</v>
      </c>
      <c r="R21" s="8"/>
    </row>
    <row r="22" customFormat="false" ht="15.75" hidden="false" customHeight="false" outlineLevel="0" collapsed="false">
      <c r="A22" s="9" t="s">
        <v>30</v>
      </c>
      <c r="B22" s="15" t="e">
        <f aca="false">100%-C22</f>
        <v>#DIV/0!</v>
      </c>
      <c r="C22" s="15" t="e">
        <f aca="false">C20/B20</f>
        <v>#DIV/0!</v>
      </c>
      <c r="D22" s="15" t="e">
        <f aca="false">D20/B20</f>
        <v>#DIV/0!</v>
      </c>
      <c r="E22" s="15" t="e">
        <f aca="false">E20/B20</f>
        <v>#DIV/0!</v>
      </c>
      <c r="F22" s="15" t="e">
        <f aca="false">F20/B20</f>
        <v>#DIV/0!</v>
      </c>
      <c r="G22" s="15" t="e">
        <f aca="false">G20/B20</f>
        <v>#DIV/0!</v>
      </c>
      <c r="H22" s="15" t="e">
        <f aca="false">H20/B20</f>
        <v>#DIV/0!</v>
      </c>
      <c r="I22" s="15" t="e">
        <f aca="false">I20/B20</f>
        <v>#DIV/0!</v>
      </c>
      <c r="J22" s="15" t="e">
        <f aca="false">J20/B20</f>
        <v>#DIV/0!</v>
      </c>
      <c r="K22" s="15" t="e">
        <f aca="false">K20/B20</f>
        <v>#DIV/0!</v>
      </c>
      <c r="L22" s="15" t="e">
        <f aca="false">L20/B20</f>
        <v>#DIV/0!</v>
      </c>
      <c r="M22" s="15" t="e">
        <f aca="false">M20/$B20</f>
        <v>#DIV/0!</v>
      </c>
      <c r="N22" s="15" t="e">
        <f aca="false">N20/$B20</f>
        <v>#DIV/0!</v>
      </c>
      <c r="O22" s="15" t="e">
        <f aca="false">O20/$B20</f>
        <v>#DIV/0!</v>
      </c>
      <c r="P22" s="15" t="e">
        <f aca="false">P20/$B20</f>
        <v>#DIV/0!</v>
      </c>
      <c r="Q22" s="15" t="e">
        <f aca="false">Q20/$B20</f>
        <v>#DIV/0!</v>
      </c>
      <c r="R22" s="8"/>
    </row>
    <row r="23" customFormat="false" ht="15.75" hidden="false" customHeight="false" outlineLevel="0" collapsed="false">
      <c r="A23" s="6" t="n">
        <v>45474</v>
      </c>
      <c r="B23" s="11" t="n">
        <f aca="false">'202407 Einnahmen'!C$36</f>
        <v>0</v>
      </c>
      <c r="C23" s="11" t="n">
        <f aca="false">'202407 Ausgaben'!E$37</f>
        <v>0</v>
      </c>
      <c r="D23" s="11" t="n">
        <f aca="false">'202407 Ausgaben'!F$3</f>
        <v>0</v>
      </c>
      <c r="E23" s="11" t="n">
        <f aca="false">'202407 Ausgaben'!R$3</f>
        <v>0</v>
      </c>
      <c r="F23" s="11" t="n">
        <f aca="false">'202407 Ausgaben'!S$3</f>
        <v>0</v>
      </c>
      <c r="G23" s="11" t="n">
        <f aca="false">'202407 Ausgaben'!U$3</f>
        <v>0</v>
      </c>
      <c r="H23" s="11" t="n">
        <f aca="false">'202407 Ausgaben'!Y$3</f>
        <v>0</v>
      </c>
      <c r="I23" s="11" t="n">
        <f aca="false">'202407 Ausgaben'!AE$3</f>
        <v>0</v>
      </c>
      <c r="J23" s="11" t="n">
        <f aca="false">'202407 Ausgaben'!AG$3</f>
        <v>0</v>
      </c>
      <c r="K23" s="11" t="n">
        <f aca="false">'202407 Ausgaben'!AI$3</f>
        <v>0</v>
      </c>
      <c r="L23" s="11" t="n">
        <f aca="false">'202407 Ausgaben'!AK$3</f>
        <v>0</v>
      </c>
      <c r="M23" s="11" t="n">
        <f aca="false">'202407 Ausgaben'!AP$3</f>
        <v>0</v>
      </c>
      <c r="N23" s="11" t="n">
        <f aca="false">'202407 Ausgaben'!AT$3</f>
        <v>0</v>
      </c>
      <c r="O23" s="11" t="n">
        <f aca="false">'202407 Ausgaben'!AV$3</f>
        <v>0</v>
      </c>
      <c r="P23" s="11" t="n">
        <f aca="false">'202407 Ausgaben'!BO$3</f>
        <v>0</v>
      </c>
      <c r="Q23" s="12" t="n">
        <f aca="false">'202407 Ausgaben'!BP$3</f>
        <v>0</v>
      </c>
      <c r="R23" s="8" t="n">
        <f aca="false">IF(B23="","",B23-C23)</f>
        <v>0</v>
      </c>
    </row>
    <row r="24" customFormat="false" ht="15.75" hidden="false" customHeight="false" outlineLevel="0" collapsed="false">
      <c r="A24" s="9" t="s">
        <v>29</v>
      </c>
      <c r="B24" s="11"/>
      <c r="C24" s="11"/>
      <c r="D24" s="15" t="e">
        <f aca="false">D23/C23</f>
        <v>#DIV/0!</v>
      </c>
      <c r="E24" s="15" t="e">
        <f aca="false">E23/C23</f>
        <v>#DIV/0!</v>
      </c>
      <c r="F24" s="15" t="e">
        <f aca="false">F23/C23</f>
        <v>#DIV/0!</v>
      </c>
      <c r="G24" s="15" t="e">
        <f aca="false">G23/C23</f>
        <v>#DIV/0!</v>
      </c>
      <c r="H24" s="15" t="e">
        <f aca="false">H23/C23</f>
        <v>#DIV/0!</v>
      </c>
      <c r="I24" s="15" t="e">
        <f aca="false">I23/C23</f>
        <v>#DIV/0!</v>
      </c>
      <c r="J24" s="15" t="e">
        <f aca="false">J23/C23</f>
        <v>#DIV/0!</v>
      </c>
      <c r="K24" s="15" t="e">
        <f aca="false">K23/C23</f>
        <v>#DIV/0!</v>
      </c>
      <c r="L24" s="15" t="e">
        <f aca="false">L23/C23</f>
        <v>#DIV/0!</v>
      </c>
      <c r="M24" s="15" t="e">
        <f aca="false">M23/$C23</f>
        <v>#DIV/0!</v>
      </c>
      <c r="N24" s="15" t="e">
        <f aca="false">N23/$C23</f>
        <v>#DIV/0!</v>
      </c>
      <c r="O24" s="15" t="e">
        <f aca="false">O23/$C23</f>
        <v>#DIV/0!</v>
      </c>
      <c r="P24" s="15" t="e">
        <f aca="false">P23/$C23</f>
        <v>#DIV/0!</v>
      </c>
      <c r="Q24" s="15" t="e">
        <f aca="false">Q23/$C23</f>
        <v>#DIV/0!</v>
      </c>
      <c r="R24" s="8"/>
    </row>
    <row r="25" customFormat="false" ht="15.75" hidden="false" customHeight="false" outlineLevel="0" collapsed="false">
      <c r="A25" s="9" t="s">
        <v>30</v>
      </c>
      <c r="B25" s="15" t="e">
        <f aca="false">100%-C25</f>
        <v>#DIV/0!</v>
      </c>
      <c r="C25" s="15" t="e">
        <f aca="false">C23/B23</f>
        <v>#DIV/0!</v>
      </c>
      <c r="D25" s="15" t="e">
        <f aca="false">D23/B23</f>
        <v>#DIV/0!</v>
      </c>
      <c r="E25" s="15" t="e">
        <f aca="false">E23/B23</f>
        <v>#DIV/0!</v>
      </c>
      <c r="F25" s="15" t="e">
        <f aca="false">F23/B23</f>
        <v>#DIV/0!</v>
      </c>
      <c r="G25" s="15" t="e">
        <f aca="false">G23/B23</f>
        <v>#DIV/0!</v>
      </c>
      <c r="H25" s="15" t="e">
        <f aca="false">H23/B23</f>
        <v>#DIV/0!</v>
      </c>
      <c r="I25" s="15" t="e">
        <f aca="false">I23/B23</f>
        <v>#DIV/0!</v>
      </c>
      <c r="J25" s="15" t="e">
        <f aca="false">J23/B23</f>
        <v>#DIV/0!</v>
      </c>
      <c r="K25" s="15" t="e">
        <f aca="false">K23/B23</f>
        <v>#DIV/0!</v>
      </c>
      <c r="L25" s="15" t="e">
        <f aca="false">L23/B23</f>
        <v>#DIV/0!</v>
      </c>
      <c r="M25" s="15" t="e">
        <f aca="false">M23/$B23</f>
        <v>#DIV/0!</v>
      </c>
      <c r="N25" s="15" t="e">
        <f aca="false">N23/$B23</f>
        <v>#DIV/0!</v>
      </c>
      <c r="O25" s="15" t="e">
        <f aca="false">O23/$B23</f>
        <v>#DIV/0!</v>
      </c>
      <c r="P25" s="15" t="e">
        <f aca="false">P23/$B23</f>
        <v>#DIV/0!</v>
      </c>
      <c r="Q25" s="15" t="e">
        <f aca="false">Q23/$B23</f>
        <v>#DIV/0!</v>
      </c>
      <c r="R25" s="8"/>
    </row>
    <row r="26" customFormat="false" ht="15.75" hidden="false" customHeight="false" outlineLevel="0" collapsed="false">
      <c r="A26" s="6" t="n">
        <v>45505</v>
      </c>
      <c r="B26" s="11" t="n">
        <f aca="false">'202408 Einnahmen'!C$36</f>
        <v>0</v>
      </c>
      <c r="C26" s="11" t="n">
        <f aca="false">'202408 Ausgaben'!E$37</f>
        <v>0</v>
      </c>
      <c r="D26" s="11" t="n">
        <f aca="false">'202408 Ausgaben'!F$3</f>
        <v>0</v>
      </c>
      <c r="E26" s="11" t="n">
        <f aca="false">'202408 Ausgaben'!R$3</f>
        <v>0</v>
      </c>
      <c r="F26" s="11" t="n">
        <f aca="false">'202408 Ausgaben'!S$3</f>
        <v>0</v>
      </c>
      <c r="G26" s="11" t="n">
        <f aca="false">'202408 Ausgaben'!U$3</f>
        <v>0</v>
      </c>
      <c r="H26" s="11" t="n">
        <f aca="false">'202408 Ausgaben'!Y$3</f>
        <v>0</v>
      </c>
      <c r="I26" s="11" t="n">
        <f aca="false">'202408 Ausgaben'!AE$3</f>
        <v>0</v>
      </c>
      <c r="J26" s="11" t="n">
        <f aca="false">'202408 Ausgaben'!AG$3</f>
        <v>0</v>
      </c>
      <c r="K26" s="11" t="n">
        <f aca="false">'202408 Ausgaben'!AI$3</f>
        <v>0</v>
      </c>
      <c r="L26" s="11" t="n">
        <f aca="false">'202408 Ausgaben'!AK$3</f>
        <v>0</v>
      </c>
      <c r="M26" s="11" t="n">
        <f aca="false">'202408 Ausgaben'!AP$3</f>
        <v>0</v>
      </c>
      <c r="N26" s="11" t="n">
        <f aca="false">'202408 Ausgaben'!AT$3</f>
        <v>0</v>
      </c>
      <c r="O26" s="11" t="n">
        <f aca="false">'202408 Ausgaben'!AV$3</f>
        <v>0</v>
      </c>
      <c r="P26" s="11" t="n">
        <f aca="false">'202408 Ausgaben'!BO$3</f>
        <v>0</v>
      </c>
      <c r="Q26" s="12" t="n">
        <f aca="false">'202408 Ausgaben'!BP$3</f>
        <v>0</v>
      </c>
      <c r="R26" s="8" t="n">
        <f aca="false">IF(B26="","",B26-C26)</f>
        <v>0</v>
      </c>
    </row>
    <row r="27" customFormat="false" ht="15.75" hidden="false" customHeight="false" outlineLevel="0" collapsed="false">
      <c r="A27" s="9" t="s">
        <v>29</v>
      </c>
      <c r="B27" s="11"/>
      <c r="C27" s="11"/>
      <c r="D27" s="15" t="e">
        <f aca="false">D26/C26</f>
        <v>#DIV/0!</v>
      </c>
      <c r="E27" s="15" t="e">
        <f aca="false">E26/C26</f>
        <v>#DIV/0!</v>
      </c>
      <c r="F27" s="15" t="e">
        <f aca="false">F26/C26</f>
        <v>#DIV/0!</v>
      </c>
      <c r="G27" s="15" t="e">
        <f aca="false">G26/C26</f>
        <v>#DIV/0!</v>
      </c>
      <c r="H27" s="15" t="e">
        <f aca="false">H26/C26</f>
        <v>#DIV/0!</v>
      </c>
      <c r="I27" s="15" t="e">
        <f aca="false">I26/C26</f>
        <v>#DIV/0!</v>
      </c>
      <c r="J27" s="15" t="e">
        <f aca="false">J26/C26</f>
        <v>#DIV/0!</v>
      </c>
      <c r="K27" s="15" t="e">
        <f aca="false">K26/C26</f>
        <v>#DIV/0!</v>
      </c>
      <c r="L27" s="15" t="e">
        <f aca="false">L26/C26</f>
        <v>#DIV/0!</v>
      </c>
      <c r="M27" s="15" t="e">
        <f aca="false">M26/$C26</f>
        <v>#DIV/0!</v>
      </c>
      <c r="N27" s="15" t="e">
        <f aca="false">N26/$C26</f>
        <v>#DIV/0!</v>
      </c>
      <c r="O27" s="15" t="e">
        <f aca="false">O26/$C26</f>
        <v>#DIV/0!</v>
      </c>
      <c r="P27" s="15" t="e">
        <f aca="false">P26/$C26</f>
        <v>#DIV/0!</v>
      </c>
      <c r="Q27" s="15" t="e">
        <f aca="false">Q26/$C26</f>
        <v>#DIV/0!</v>
      </c>
      <c r="R27" s="8"/>
    </row>
    <row r="28" customFormat="false" ht="15.75" hidden="false" customHeight="false" outlineLevel="0" collapsed="false">
      <c r="A28" s="9" t="s">
        <v>30</v>
      </c>
      <c r="B28" s="15" t="e">
        <f aca="false">100%-C28</f>
        <v>#DIV/0!</v>
      </c>
      <c r="C28" s="15" t="e">
        <f aca="false">C26/B26</f>
        <v>#DIV/0!</v>
      </c>
      <c r="D28" s="15" t="e">
        <f aca="false">D26/B26</f>
        <v>#DIV/0!</v>
      </c>
      <c r="E28" s="15" t="e">
        <f aca="false">E26/B26</f>
        <v>#DIV/0!</v>
      </c>
      <c r="F28" s="15" t="e">
        <f aca="false">F26/B26</f>
        <v>#DIV/0!</v>
      </c>
      <c r="G28" s="15" t="e">
        <f aca="false">G26/B26</f>
        <v>#DIV/0!</v>
      </c>
      <c r="H28" s="15" t="e">
        <f aca="false">H26/B26</f>
        <v>#DIV/0!</v>
      </c>
      <c r="I28" s="15" t="e">
        <f aca="false">I26/B26</f>
        <v>#DIV/0!</v>
      </c>
      <c r="J28" s="15" t="e">
        <f aca="false">J26/B26</f>
        <v>#DIV/0!</v>
      </c>
      <c r="K28" s="15" t="e">
        <f aca="false">K26/B26</f>
        <v>#DIV/0!</v>
      </c>
      <c r="L28" s="15" t="e">
        <f aca="false">L26/B26</f>
        <v>#DIV/0!</v>
      </c>
      <c r="M28" s="15" t="e">
        <f aca="false">M26/$B26</f>
        <v>#DIV/0!</v>
      </c>
      <c r="N28" s="15" t="e">
        <f aca="false">N26/$B26</f>
        <v>#DIV/0!</v>
      </c>
      <c r="O28" s="15" t="e">
        <f aca="false">O26/$B26</f>
        <v>#DIV/0!</v>
      </c>
      <c r="P28" s="15" t="e">
        <f aca="false">P26/$B26</f>
        <v>#DIV/0!</v>
      </c>
      <c r="Q28" s="15" t="e">
        <f aca="false">Q26/$B26</f>
        <v>#DIV/0!</v>
      </c>
      <c r="R28" s="8"/>
    </row>
    <row r="29" customFormat="false" ht="15.75" hidden="false" customHeight="false" outlineLevel="0" collapsed="false">
      <c r="A29" s="6" t="n">
        <v>45536</v>
      </c>
      <c r="B29" s="11" t="n">
        <f aca="false">'202409 Einnahmen'!C$36</f>
        <v>0</v>
      </c>
      <c r="C29" s="11" t="n">
        <f aca="false">'202409 Ausgaben'!E$37</f>
        <v>0</v>
      </c>
      <c r="D29" s="11" t="n">
        <f aca="false">'202409 Ausgaben'!F$3</f>
        <v>0</v>
      </c>
      <c r="E29" s="11" t="n">
        <f aca="false">'202409 Ausgaben'!R$3</f>
        <v>0</v>
      </c>
      <c r="F29" s="11" t="n">
        <f aca="false">'202409 Ausgaben'!S$3</f>
        <v>0</v>
      </c>
      <c r="G29" s="11" t="n">
        <f aca="false">'202409 Ausgaben'!U$3</f>
        <v>0</v>
      </c>
      <c r="H29" s="11" t="n">
        <f aca="false">'202409 Ausgaben'!Y$3</f>
        <v>0</v>
      </c>
      <c r="I29" s="11" t="n">
        <f aca="false">'202409 Ausgaben'!AE$3</f>
        <v>0</v>
      </c>
      <c r="J29" s="11" t="n">
        <f aca="false">'202409 Ausgaben'!AG$3</f>
        <v>0</v>
      </c>
      <c r="K29" s="11" t="n">
        <f aca="false">'202409 Ausgaben'!AI$3</f>
        <v>0</v>
      </c>
      <c r="L29" s="11" t="n">
        <f aca="false">'202409 Ausgaben'!AK$3</f>
        <v>0</v>
      </c>
      <c r="M29" s="11" t="n">
        <f aca="false">'202409 Ausgaben'!AP$3</f>
        <v>0</v>
      </c>
      <c r="N29" s="11" t="n">
        <f aca="false">'202409 Ausgaben'!AT$3</f>
        <v>0</v>
      </c>
      <c r="O29" s="11" t="n">
        <f aca="false">'202409 Ausgaben'!AV$3</f>
        <v>0</v>
      </c>
      <c r="P29" s="11" t="n">
        <f aca="false">'202409 Ausgaben'!BO$3</f>
        <v>0</v>
      </c>
      <c r="Q29" s="12" t="n">
        <f aca="false">'202409 Ausgaben'!BP$3</f>
        <v>0</v>
      </c>
      <c r="R29" s="8" t="n">
        <f aca="false">IF(B29="","",B29-C29)</f>
        <v>0</v>
      </c>
    </row>
    <row r="30" customFormat="false" ht="15.75" hidden="false" customHeight="false" outlineLevel="0" collapsed="false">
      <c r="A30" s="9" t="s">
        <v>29</v>
      </c>
      <c r="B30" s="11"/>
      <c r="C30" s="11"/>
      <c r="D30" s="15" t="e">
        <f aca="false">D29/C29</f>
        <v>#DIV/0!</v>
      </c>
      <c r="E30" s="15" t="e">
        <f aca="false">E29/C29</f>
        <v>#DIV/0!</v>
      </c>
      <c r="F30" s="15" t="e">
        <f aca="false">F29/C29</f>
        <v>#DIV/0!</v>
      </c>
      <c r="G30" s="15" t="e">
        <f aca="false">G29/C29</f>
        <v>#DIV/0!</v>
      </c>
      <c r="H30" s="15" t="e">
        <f aca="false">H29/C29</f>
        <v>#DIV/0!</v>
      </c>
      <c r="I30" s="15" t="e">
        <f aca="false">I29/C29</f>
        <v>#DIV/0!</v>
      </c>
      <c r="J30" s="15" t="e">
        <f aca="false">J29/C29</f>
        <v>#DIV/0!</v>
      </c>
      <c r="K30" s="15" t="e">
        <f aca="false">K29/C29</f>
        <v>#DIV/0!</v>
      </c>
      <c r="L30" s="15" t="e">
        <f aca="false">L29/C29</f>
        <v>#DIV/0!</v>
      </c>
      <c r="M30" s="15" t="e">
        <f aca="false">M29/$C29</f>
        <v>#DIV/0!</v>
      </c>
      <c r="N30" s="15" t="e">
        <f aca="false">N29/$C29</f>
        <v>#DIV/0!</v>
      </c>
      <c r="O30" s="15" t="e">
        <f aca="false">O29/$C29</f>
        <v>#DIV/0!</v>
      </c>
      <c r="P30" s="15" t="e">
        <f aca="false">P29/$C29</f>
        <v>#DIV/0!</v>
      </c>
      <c r="Q30" s="15" t="e">
        <f aca="false">Q29/$C29</f>
        <v>#DIV/0!</v>
      </c>
      <c r="R30" s="8"/>
    </row>
    <row r="31" customFormat="false" ht="15.75" hidden="false" customHeight="false" outlineLevel="0" collapsed="false">
      <c r="A31" s="9" t="s">
        <v>30</v>
      </c>
      <c r="B31" s="15" t="e">
        <f aca="false">100%-C31</f>
        <v>#DIV/0!</v>
      </c>
      <c r="C31" s="15" t="e">
        <f aca="false">C29/B29</f>
        <v>#DIV/0!</v>
      </c>
      <c r="D31" s="15" t="e">
        <f aca="false">D29/B29</f>
        <v>#DIV/0!</v>
      </c>
      <c r="E31" s="15" t="e">
        <f aca="false">E29/B29</f>
        <v>#DIV/0!</v>
      </c>
      <c r="F31" s="15" t="e">
        <f aca="false">F29/B29</f>
        <v>#DIV/0!</v>
      </c>
      <c r="G31" s="15" t="e">
        <f aca="false">G29/B29</f>
        <v>#DIV/0!</v>
      </c>
      <c r="H31" s="15" t="e">
        <f aca="false">H29/B29</f>
        <v>#DIV/0!</v>
      </c>
      <c r="I31" s="15" t="e">
        <f aca="false">I29/B29</f>
        <v>#DIV/0!</v>
      </c>
      <c r="J31" s="15" t="e">
        <f aca="false">J29/B29</f>
        <v>#DIV/0!</v>
      </c>
      <c r="K31" s="15" t="e">
        <f aca="false">K29/B29</f>
        <v>#DIV/0!</v>
      </c>
      <c r="L31" s="15" t="e">
        <f aca="false">L29/B29</f>
        <v>#DIV/0!</v>
      </c>
      <c r="M31" s="15" t="e">
        <f aca="false">M29/$B29</f>
        <v>#DIV/0!</v>
      </c>
      <c r="N31" s="15" t="e">
        <f aca="false">N29/$B29</f>
        <v>#DIV/0!</v>
      </c>
      <c r="O31" s="15" t="e">
        <f aca="false">O29/$B29</f>
        <v>#DIV/0!</v>
      </c>
      <c r="P31" s="15" t="e">
        <f aca="false">P29/$B29</f>
        <v>#DIV/0!</v>
      </c>
      <c r="Q31" s="15" t="e">
        <f aca="false">Q29/$B29</f>
        <v>#DIV/0!</v>
      </c>
      <c r="R31" s="8"/>
    </row>
    <row r="32" customFormat="false" ht="15.75" hidden="false" customHeight="false" outlineLevel="0" collapsed="false">
      <c r="A32" s="6" t="n">
        <v>45566</v>
      </c>
      <c r="B32" s="11" t="n">
        <f aca="false">'202410 Einnahmen'!C$36</f>
        <v>0</v>
      </c>
      <c r="C32" s="11" t="n">
        <f aca="false">'202410 Ausgaben'!E$37</f>
        <v>0</v>
      </c>
      <c r="D32" s="11" t="n">
        <f aca="false">'202410 Ausgaben'!F$3</f>
        <v>0</v>
      </c>
      <c r="E32" s="11" t="n">
        <f aca="false">'202410 Ausgaben'!R$3</f>
        <v>0</v>
      </c>
      <c r="F32" s="11" t="n">
        <f aca="false">'202410 Ausgaben'!S$3</f>
        <v>0</v>
      </c>
      <c r="G32" s="11" t="n">
        <f aca="false">'202410 Ausgaben'!U$3</f>
        <v>0</v>
      </c>
      <c r="H32" s="11" t="n">
        <f aca="false">'202410 Ausgaben'!Y$3</f>
        <v>0</v>
      </c>
      <c r="I32" s="11" t="n">
        <f aca="false">'202410 Ausgaben'!AE$3</f>
        <v>0</v>
      </c>
      <c r="J32" s="11" t="n">
        <f aca="false">'202410 Ausgaben'!AG$3</f>
        <v>0</v>
      </c>
      <c r="K32" s="11" t="n">
        <f aca="false">'202410 Ausgaben'!AI$3</f>
        <v>0</v>
      </c>
      <c r="L32" s="11" t="n">
        <f aca="false">'202410 Ausgaben'!AK$3</f>
        <v>0</v>
      </c>
      <c r="M32" s="11" t="n">
        <f aca="false">'202410 Ausgaben'!AP$3</f>
        <v>0</v>
      </c>
      <c r="N32" s="11" t="n">
        <f aca="false">'202410 Ausgaben'!AT$3</f>
        <v>0</v>
      </c>
      <c r="O32" s="11" t="n">
        <f aca="false">'202410 Ausgaben'!AV$3</f>
        <v>0</v>
      </c>
      <c r="P32" s="11" t="n">
        <f aca="false">'202410 Ausgaben'!BO$3</f>
        <v>0</v>
      </c>
      <c r="Q32" s="12" t="n">
        <f aca="false">'202410 Ausgaben'!BP$3</f>
        <v>0</v>
      </c>
      <c r="R32" s="8" t="n">
        <f aca="false">IF(B32="","",B32-C32)</f>
        <v>0</v>
      </c>
    </row>
    <row r="33" customFormat="false" ht="15.75" hidden="false" customHeight="false" outlineLevel="0" collapsed="false">
      <c r="A33" s="9" t="s">
        <v>29</v>
      </c>
      <c r="B33" s="11"/>
      <c r="C33" s="11"/>
      <c r="D33" s="15" t="e">
        <f aca="false">D32/C32</f>
        <v>#DIV/0!</v>
      </c>
      <c r="E33" s="15" t="e">
        <f aca="false">E32/C32</f>
        <v>#DIV/0!</v>
      </c>
      <c r="F33" s="15" t="e">
        <f aca="false">F32/C32</f>
        <v>#DIV/0!</v>
      </c>
      <c r="G33" s="15" t="e">
        <f aca="false">G32/C32</f>
        <v>#DIV/0!</v>
      </c>
      <c r="H33" s="15" t="e">
        <f aca="false">H32/C32</f>
        <v>#DIV/0!</v>
      </c>
      <c r="I33" s="15" t="e">
        <f aca="false">I32/C32</f>
        <v>#DIV/0!</v>
      </c>
      <c r="J33" s="15" t="e">
        <f aca="false">J32/C32</f>
        <v>#DIV/0!</v>
      </c>
      <c r="K33" s="15" t="e">
        <f aca="false">K32/C32</f>
        <v>#DIV/0!</v>
      </c>
      <c r="L33" s="15" t="e">
        <f aca="false">L32/C32</f>
        <v>#DIV/0!</v>
      </c>
      <c r="M33" s="15" t="e">
        <f aca="false">M32/$C32</f>
        <v>#DIV/0!</v>
      </c>
      <c r="N33" s="15" t="e">
        <f aca="false">N32/$C32</f>
        <v>#DIV/0!</v>
      </c>
      <c r="O33" s="15" t="e">
        <f aca="false">O32/$C32</f>
        <v>#DIV/0!</v>
      </c>
      <c r="P33" s="15" t="e">
        <f aca="false">P32/$C32</f>
        <v>#DIV/0!</v>
      </c>
      <c r="Q33" s="15" t="e">
        <f aca="false">Q32/$C32</f>
        <v>#DIV/0!</v>
      </c>
      <c r="R33" s="8"/>
    </row>
    <row r="34" customFormat="false" ht="15.75" hidden="false" customHeight="false" outlineLevel="0" collapsed="false">
      <c r="A34" s="9" t="s">
        <v>30</v>
      </c>
      <c r="B34" s="15" t="e">
        <f aca="false">100%-C34</f>
        <v>#DIV/0!</v>
      </c>
      <c r="C34" s="15" t="e">
        <f aca="false">C32/B32</f>
        <v>#DIV/0!</v>
      </c>
      <c r="D34" s="15" t="e">
        <f aca="false">D32/B32</f>
        <v>#DIV/0!</v>
      </c>
      <c r="E34" s="15" t="e">
        <f aca="false">E32/B32</f>
        <v>#DIV/0!</v>
      </c>
      <c r="F34" s="15" t="e">
        <f aca="false">F32/B32</f>
        <v>#DIV/0!</v>
      </c>
      <c r="G34" s="15" t="e">
        <f aca="false">G32/B32</f>
        <v>#DIV/0!</v>
      </c>
      <c r="H34" s="15" t="e">
        <f aca="false">H32/B32</f>
        <v>#DIV/0!</v>
      </c>
      <c r="I34" s="15" t="e">
        <f aca="false">I32/B32</f>
        <v>#DIV/0!</v>
      </c>
      <c r="J34" s="15" t="e">
        <f aca="false">J32/B32</f>
        <v>#DIV/0!</v>
      </c>
      <c r="K34" s="15" t="e">
        <f aca="false">K32/B32</f>
        <v>#DIV/0!</v>
      </c>
      <c r="L34" s="15" t="e">
        <f aca="false">L32/B32</f>
        <v>#DIV/0!</v>
      </c>
      <c r="M34" s="15" t="e">
        <f aca="false">M32/$B32</f>
        <v>#DIV/0!</v>
      </c>
      <c r="N34" s="15" t="e">
        <f aca="false">N32/$B32</f>
        <v>#DIV/0!</v>
      </c>
      <c r="O34" s="15" t="e">
        <f aca="false">O32/$B32</f>
        <v>#DIV/0!</v>
      </c>
      <c r="P34" s="15" t="e">
        <f aca="false">P32/$B32</f>
        <v>#DIV/0!</v>
      </c>
      <c r="Q34" s="15" t="e">
        <f aca="false">Q32/$B32</f>
        <v>#DIV/0!</v>
      </c>
      <c r="R34" s="8"/>
    </row>
    <row r="35" customFormat="false" ht="15.75" hidden="false" customHeight="false" outlineLevel="0" collapsed="false">
      <c r="A35" s="6" t="n">
        <v>45597</v>
      </c>
      <c r="B35" s="11" t="n">
        <f aca="false">'202411 Einnahmen'!C$36</f>
        <v>0</v>
      </c>
      <c r="C35" s="11" t="n">
        <f aca="false">'202411 Ausgaben'!E$37</f>
        <v>0</v>
      </c>
      <c r="D35" s="11" t="n">
        <f aca="false">'202411 Ausgaben'!F$3</f>
        <v>0</v>
      </c>
      <c r="E35" s="11" t="n">
        <f aca="false">'202411 Ausgaben'!R$3</f>
        <v>0</v>
      </c>
      <c r="F35" s="11" t="n">
        <f aca="false">'202411 Ausgaben'!S$3</f>
        <v>0</v>
      </c>
      <c r="G35" s="11" t="n">
        <f aca="false">'202411 Ausgaben'!U$3</f>
        <v>0</v>
      </c>
      <c r="H35" s="11" t="n">
        <f aca="false">'202411 Ausgaben'!Y$3</f>
        <v>0</v>
      </c>
      <c r="I35" s="11" t="n">
        <f aca="false">'202411 Ausgaben'!AE$3</f>
        <v>0</v>
      </c>
      <c r="J35" s="11" t="n">
        <f aca="false">'202411 Ausgaben'!AG$3</f>
        <v>0</v>
      </c>
      <c r="K35" s="11" t="n">
        <f aca="false">'202411 Ausgaben'!AI$3</f>
        <v>0</v>
      </c>
      <c r="L35" s="11" t="n">
        <f aca="false">'202411 Ausgaben'!AK$3</f>
        <v>0</v>
      </c>
      <c r="M35" s="11" t="n">
        <f aca="false">'202411 Ausgaben'!AP$3</f>
        <v>0</v>
      </c>
      <c r="N35" s="11" t="n">
        <f aca="false">'202411 Ausgaben'!AT$3</f>
        <v>0</v>
      </c>
      <c r="O35" s="11" t="n">
        <f aca="false">'202411 Ausgaben'!AV$3</f>
        <v>0</v>
      </c>
      <c r="P35" s="11" t="n">
        <f aca="false">'202411 Ausgaben'!BO$3</f>
        <v>0</v>
      </c>
      <c r="Q35" s="12" t="n">
        <f aca="false">'202411 Ausgaben'!BP$3</f>
        <v>0</v>
      </c>
      <c r="R35" s="8" t="n">
        <f aca="false">IF(B35="","",B35-C35)</f>
        <v>0</v>
      </c>
    </row>
    <row r="36" customFormat="false" ht="15.75" hidden="false" customHeight="false" outlineLevel="0" collapsed="false">
      <c r="A36" s="9" t="s">
        <v>29</v>
      </c>
      <c r="B36" s="11"/>
      <c r="C36" s="11"/>
      <c r="D36" s="15" t="e">
        <f aca="false">D35/C35</f>
        <v>#DIV/0!</v>
      </c>
      <c r="E36" s="15" t="e">
        <f aca="false">E35/C35</f>
        <v>#DIV/0!</v>
      </c>
      <c r="F36" s="15" t="e">
        <f aca="false">F35/C35</f>
        <v>#DIV/0!</v>
      </c>
      <c r="G36" s="15" t="e">
        <f aca="false">G35/C35</f>
        <v>#DIV/0!</v>
      </c>
      <c r="H36" s="15" t="e">
        <f aca="false">H35/C35</f>
        <v>#DIV/0!</v>
      </c>
      <c r="I36" s="15" t="e">
        <f aca="false">I35/C35</f>
        <v>#DIV/0!</v>
      </c>
      <c r="J36" s="15" t="e">
        <f aca="false">J35/C35</f>
        <v>#DIV/0!</v>
      </c>
      <c r="K36" s="15" t="e">
        <f aca="false">K35/C35</f>
        <v>#DIV/0!</v>
      </c>
      <c r="L36" s="15" t="e">
        <f aca="false">L35/C35</f>
        <v>#DIV/0!</v>
      </c>
      <c r="M36" s="15" t="e">
        <f aca="false">M35/$C35</f>
        <v>#DIV/0!</v>
      </c>
      <c r="N36" s="15" t="e">
        <f aca="false">N35/$C35</f>
        <v>#DIV/0!</v>
      </c>
      <c r="O36" s="15" t="e">
        <f aca="false">O35/$C35</f>
        <v>#DIV/0!</v>
      </c>
      <c r="P36" s="15" t="e">
        <f aca="false">P35/$C35</f>
        <v>#DIV/0!</v>
      </c>
      <c r="Q36" s="15" t="e">
        <f aca="false">Q35/$C35</f>
        <v>#DIV/0!</v>
      </c>
      <c r="R36" s="8"/>
    </row>
    <row r="37" customFormat="false" ht="15.75" hidden="false" customHeight="false" outlineLevel="0" collapsed="false">
      <c r="A37" s="9" t="s">
        <v>30</v>
      </c>
      <c r="B37" s="15" t="e">
        <f aca="false">100%-C37</f>
        <v>#DIV/0!</v>
      </c>
      <c r="C37" s="15" t="e">
        <f aca="false">C35/B35</f>
        <v>#DIV/0!</v>
      </c>
      <c r="D37" s="15" t="e">
        <f aca="false">D35/B35</f>
        <v>#DIV/0!</v>
      </c>
      <c r="E37" s="15" t="e">
        <f aca="false">E35/B35</f>
        <v>#DIV/0!</v>
      </c>
      <c r="F37" s="15" t="e">
        <f aca="false">F35/B35</f>
        <v>#DIV/0!</v>
      </c>
      <c r="G37" s="15" t="e">
        <f aca="false">G35/B35</f>
        <v>#DIV/0!</v>
      </c>
      <c r="H37" s="15" t="e">
        <f aca="false">H35/B35</f>
        <v>#DIV/0!</v>
      </c>
      <c r="I37" s="15" t="e">
        <f aca="false">I35/B35</f>
        <v>#DIV/0!</v>
      </c>
      <c r="J37" s="15" t="e">
        <f aca="false">J35/B35</f>
        <v>#DIV/0!</v>
      </c>
      <c r="K37" s="15" t="e">
        <f aca="false">K35/B35</f>
        <v>#DIV/0!</v>
      </c>
      <c r="L37" s="15" t="e">
        <f aca="false">L35/B35</f>
        <v>#DIV/0!</v>
      </c>
      <c r="M37" s="15" t="e">
        <f aca="false">M35/$B35</f>
        <v>#DIV/0!</v>
      </c>
      <c r="N37" s="15" t="e">
        <f aca="false">N35/$B35</f>
        <v>#DIV/0!</v>
      </c>
      <c r="O37" s="15" t="e">
        <f aca="false">O35/$B35</f>
        <v>#DIV/0!</v>
      </c>
      <c r="P37" s="15" t="e">
        <f aca="false">P35/$B35</f>
        <v>#DIV/0!</v>
      </c>
      <c r="Q37" s="15" t="e">
        <f aca="false">Q35/$B35</f>
        <v>#DIV/0!</v>
      </c>
      <c r="R37" s="8"/>
    </row>
    <row r="38" customFormat="false" ht="15.75" hidden="false" customHeight="false" outlineLevel="0" collapsed="false">
      <c r="A38" s="6" t="n">
        <v>45627</v>
      </c>
      <c r="B38" s="11" t="n">
        <f aca="false">'202412 Einnahmen'!C$36</f>
        <v>0</v>
      </c>
      <c r="C38" s="11" t="n">
        <f aca="false">'202412 Ausgaben'!E$37</f>
        <v>0</v>
      </c>
      <c r="D38" s="11" t="n">
        <f aca="false">'202412 Ausgaben'!F$3</f>
        <v>0</v>
      </c>
      <c r="E38" s="11" t="n">
        <f aca="false">'202412 Ausgaben'!R$3</f>
        <v>0</v>
      </c>
      <c r="F38" s="11" t="n">
        <f aca="false">'202412 Ausgaben'!S$3</f>
        <v>0</v>
      </c>
      <c r="G38" s="11" t="n">
        <f aca="false">'202412 Ausgaben'!U$3</f>
        <v>0</v>
      </c>
      <c r="H38" s="11" t="n">
        <f aca="false">'202412 Ausgaben'!Y$3</f>
        <v>0</v>
      </c>
      <c r="I38" s="11" t="n">
        <f aca="false">'202412 Ausgaben'!AE$3</f>
        <v>0</v>
      </c>
      <c r="J38" s="11" t="n">
        <f aca="false">'202412 Ausgaben'!AG$3</f>
        <v>0</v>
      </c>
      <c r="K38" s="11" t="n">
        <f aca="false">'202412 Ausgaben'!AI$3</f>
        <v>0</v>
      </c>
      <c r="L38" s="11" t="n">
        <f aca="false">'202412 Ausgaben'!AK$3</f>
        <v>0</v>
      </c>
      <c r="M38" s="11" t="n">
        <f aca="false">'202412 Ausgaben'!AP$3</f>
        <v>0</v>
      </c>
      <c r="N38" s="11" t="n">
        <f aca="false">'202412 Ausgaben'!AT$3</f>
        <v>0</v>
      </c>
      <c r="O38" s="11" t="n">
        <f aca="false">'202412 Ausgaben'!AV$3</f>
        <v>0</v>
      </c>
      <c r="P38" s="11" t="n">
        <f aca="false">'202412 Ausgaben'!BO$3</f>
        <v>0</v>
      </c>
      <c r="Q38" s="12" t="n">
        <f aca="false">'202412 Ausgaben'!BP$3</f>
        <v>0</v>
      </c>
      <c r="R38" s="8" t="n">
        <f aca="false">IF(B38="","",B38-C38)</f>
        <v>0</v>
      </c>
    </row>
    <row r="39" customFormat="false" ht="15.75" hidden="false" customHeight="false" outlineLevel="0" collapsed="false">
      <c r="A39" s="9" t="s">
        <v>29</v>
      </c>
      <c r="B39" s="11"/>
      <c r="C39" s="11"/>
      <c r="D39" s="15" t="e">
        <f aca="false">D38/C38</f>
        <v>#DIV/0!</v>
      </c>
      <c r="E39" s="15" t="e">
        <f aca="false">E38/C38</f>
        <v>#DIV/0!</v>
      </c>
      <c r="F39" s="15" t="e">
        <f aca="false">F38/C38</f>
        <v>#DIV/0!</v>
      </c>
      <c r="G39" s="15" t="e">
        <f aca="false">G38/C38</f>
        <v>#DIV/0!</v>
      </c>
      <c r="H39" s="15" t="e">
        <f aca="false">H38/C38</f>
        <v>#DIV/0!</v>
      </c>
      <c r="I39" s="15" t="e">
        <f aca="false">I38/C38</f>
        <v>#DIV/0!</v>
      </c>
      <c r="J39" s="15" t="e">
        <f aca="false">J38/C38</f>
        <v>#DIV/0!</v>
      </c>
      <c r="K39" s="15" t="e">
        <f aca="false">K38/C38</f>
        <v>#DIV/0!</v>
      </c>
      <c r="L39" s="15" t="e">
        <f aca="false">L38/C38</f>
        <v>#DIV/0!</v>
      </c>
      <c r="M39" s="15" t="e">
        <f aca="false">M38/$C38</f>
        <v>#DIV/0!</v>
      </c>
      <c r="N39" s="15" t="e">
        <f aca="false">N38/$C38</f>
        <v>#DIV/0!</v>
      </c>
      <c r="O39" s="15" t="e">
        <f aca="false">O38/$C38</f>
        <v>#DIV/0!</v>
      </c>
      <c r="P39" s="15" t="e">
        <f aca="false">P38/$C38</f>
        <v>#DIV/0!</v>
      </c>
      <c r="Q39" s="15" t="e">
        <f aca="false">Q38/$C38</f>
        <v>#DIV/0!</v>
      </c>
      <c r="R39" s="8"/>
    </row>
    <row r="40" customFormat="false" ht="15.75" hidden="false" customHeight="false" outlineLevel="0" collapsed="false">
      <c r="A40" s="9" t="s">
        <v>30</v>
      </c>
      <c r="B40" s="15" t="e">
        <f aca="false">100%-C40</f>
        <v>#DIV/0!</v>
      </c>
      <c r="C40" s="15" t="e">
        <f aca="false">C38/B38</f>
        <v>#DIV/0!</v>
      </c>
      <c r="D40" s="15" t="e">
        <f aca="false">D38/B38</f>
        <v>#DIV/0!</v>
      </c>
      <c r="E40" s="15" t="e">
        <f aca="false">E38/B38</f>
        <v>#DIV/0!</v>
      </c>
      <c r="F40" s="15" t="e">
        <f aca="false">F38/B38</f>
        <v>#DIV/0!</v>
      </c>
      <c r="G40" s="15" t="e">
        <f aca="false">G38/B38</f>
        <v>#DIV/0!</v>
      </c>
      <c r="H40" s="15" t="e">
        <f aca="false">H38/B38</f>
        <v>#DIV/0!</v>
      </c>
      <c r="I40" s="15" t="e">
        <f aca="false">I38/B38</f>
        <v>#DIV/0!</v>
      </c>
      <c r="J40" s="15" t="e">
        <f aca="false">J38/B38</f>
        <v>#DIV/0!</v>
      </c>
      <c r="K40" s="15" t="e">
        <f aca="false">K38/B38</f>
        <v>#DIV/0!</v>
      </c>
      <c r="L40" s="15" t="e">
        <f aca="false">L38/B38</f>
        <v>#DIV/0!</v>
      </c>
      <c r="M40" s="15" t="e">
        <f aca="false">M38/$B38</f>
        <v>#DIV/0!</v>
      </c>
      <c r="N40" s="15" t="e">
        <f aca="false">N38/$B38</f>
        <v>#DIV/0!</v>
      </c>
      <c r="O40" s="15" t="e">
        <f aca="false">O38/$B38</f>
        <v>#DIV/0!</v>
      </c>
      <c r="P40" s="15" t="e">
        <f aca="false">P38/$B38</f>
        <v>#DIV/0!</v>
      </c>
      <c r="Q40" s="15" t="e">
        <f aca="false">Q38/$B38</f>
        <v>#DIV/0!</v>
      </c>
      <c r="R40" s="8"/>
    </row>
    <row r="41" customFormat="false" ht="15.75" hidden="false" customHeight="false" outlineLevel="0" collapsed="false">
      <c r="A41" s="16" t="n">
        <v>2024</v>
      </c>
      <c r="B41" s="17" t="n">
        <f aca="false">IF(B5="","",SUM(B5+B8+B11+B14+B17+B20+B23+B26+B29+B32+B35+B38))</f>
        <v>0</v>
      </c>
      <c r="C41" s="17" t="n">
        <f aca="false">IF(C5="","",SUM(C5+C8+C11+C14+C17+C20+C23+C26+C29+C32+C35+C38))</f>
        <v>0</v>
      </c>
      <c r="D41" s="17" t="n">
        <f aca="false">D5+D8+D11+D14+D17+D20+D23+D26+D29+D32+D35+D38</f>
        <v>0</v>
      </c>
      <c r="E41" s="17" t="n">
        <f aca="false">E5+E8+E11+E14+E17+E20+E23+E26+E29+E32+E35+E38</f>
        <v>0</v>
      </c>
      <c r="F41" s="17" t="n">
        <f aca="false">F5+F8+F11+F14+F17+F20+F23+F26+F29+F32+F35+F38</f>
        <v>0</v>
      </c>
      <c r="G41" s="17" t="n">
        <f aca="false">G5+G8+G11+G14+G17+G20+G23+G26+G29+G32+G35+G38</f>
        <v>0</v>
      </c>
      <c r="H41" s="17" t="n">
        <f aca="false">H5+H8+H11+H14+H17+H20+H23+H26+H29+H32+H35+H38</f>
        <v>0</v>
      </c>
      <c r="I41" s="17" t="n">
        <f aca="false">I5+I8+I11+I14+I17+I20+I23+I26+I29+I32+I35+I38</f>
        <v>0</v>
      </c>
      <c r="J41" s="17" t="n">
        <f aca="false">J5+J8+J11+J14+J17+J20+J23+J26+J29+J32+J35+J38</f>
        <v>0</v>
      </c>
      <c r="K41" s="17" t="n">
        <f aca="false">K5+K8+K11+K14+K17+K20+K23+K26+K29+K32+K35+K38</f>
        <v>0</v>
      </c>
      <c r="L41" s="17" t="n">
        <f aca="false">L5+L8+L11+L14+L17+L20+L23+L26+L29+L32+L35+L38</f>
        <v>0</v>
      </c>
      <c r="M41" s="17" t="n">
        <f aca="false">M5+M8+M11+M14+M17+M20+M23+M26+M29+M32+M35+M38</f>
        <v>0</v>
      </c>
      <c r="N41" s="17" t="n">
        <f aca="false">N5+N8+N11+N14+N17+N20+N23+N26+N29+N32+N35+N38</f>
        <v>0</v>
      </c>
      <c r="O41" s="17" t="n">
        <f aca="false">O5+O8+O11+O14+O17+O20+O23+O26+O29+O32+O35+O38</f>
        <v>0</v>
      </c>
      <c r="P41" s="17" t="n">
        <f aca="false">P5+P8+P11+P14+P17+P20+P23+P26+P29+P32+P35+P38</f>
        <v>0</v>
      </c>
      <c r="Q41" s="17" t="n">
        <f aca="false">Q5+Q8+Q11+Q14+Q17+Q20+Q23+Q26+Q29+Q32+Q35+Q38</f>
        <v>0</v>
      </c>
      <c r="R41" s="18" t="n">
        <f aca="false">IF(R5="","",SUM(R5+R8+R11+R14+R17+R20+R23+R26+R29+R32+R35+R38))</f>
        <v>0</v>
      </c>
    </row>
    <row r="42" customFormat="false" ht="15.75" hidden="false" customHeight="false" outlineLevel="0" collapsed="false">
      <c r="A42" s="9" t="s">
        <v>29</v>
      </c>
      <c r="B42" s="7"/>
      <c r="C42" s="7"/>
      <c r="D42" s="10" t="e">
        <f aca="false">IF(B41="","",D41/$C41)</f>
        <v>#DIV/0!</v>
      </c>
      <c r="E42" s="10" t="e">
        <f aca="false">IF(C41="","",E41/$C41)</f>
        <v>#DIV/0!</v>
      </c>
      <c r="F42" s="10" t="e">
        <f aca="false">IF(D41="","",F41/$C41)</f>
        <v>#DIV/0!</v>
      </c>
      <c r="G42" s="10" t="e">
        <f aca="false">IF(E41="","",G41/$C41)</f>
        <v>#DIV/0!</v>
      </c>
      <c r="H42" s="10" t="e">
        <f aca="false">IF(F41="","",H41/$C41)</f>
        <v>#DIV/0!</v>
      </c>
      <c r="I42" s="10" t="e">
        <f aca="false">IF(G41="","",I41/$C41)</f>
        <v>#DIV/0!</v>
      </c>
      <c r="J42" s="10" t="e">
        <f aca="false">IF(H41="","",J41/$C41)</f>
        <v>#DIV/0!</v>
      </c>
      <c r="K42" s="10" t="e">
        <f aca="false">IF(I41="","",K41/$C41)</f>
        <v>#DIV/0!</v>
      </c>
      <c r="L42" s="10" t="e">
        <f aca="false">IF(J41="","",L41/$C41)</f>
        <v>#DIV/0!</v>
      </c>
      <c r="M42" s="10" t="e">
        <f aca="false">IF(K41="","",M41/$C41)</f>
        <v>#DIV/0!</v>
      </c>
      <c r="N42" s="10" t="e">
        <f aca="false">IF(L41="","",N41/$C41)</f>
        <v>#DIV/0!</v>
      </c>
      <c r="O42" s="10" t="e">
        <f aca="false">IF(M41="","",O41/$C41)</f>
        <v>#DIV/0!</v>
      </c>
      <c r="P42" s="10" t="e">
        <f aca="false">IF(N41="","",P41/$C41)</f>
        <v>#DIV/0!</v>
      </c>
      <c r="Q42" s="10" t="e">
        <f aca="false">IF(O41="","",Q41/$C41)</f>
        <v>#DIV/0!</v>
      </c>
      <c r="R42" s="8"/>
    </row>
    <row r="43" customFormat="false" ht="15.75" hidden="false" customHeight="false" outlineLevel="0" collapsed="false">
      <c r="A43" s="19" t="s">
        <v>30</v>
      </c>
      <c r="B43" s="20" t="e">
        <f aca="false">100%-C43</f>
        <v>#DIV/0!</v>
      </c>
      <c r="C43" s="20" t="e">
        <f aca="false">C41/B41</f>
        <v>#DIV/0!</v>
      </c>
      <c r="D43" s="20" t="e">
        <f aca="false">IF(B41="","",D41/$B41)</f>
        <v>#DIV/0!</v>
      </c>
      <c r="E43" s="20" t="e">
        <f aca="false">IF(C41="","",E41/$B41)</f>
        <v>#DIV/0!</v>
      </c>
      <c r="F43" s="20" t="e">
        <f aca="false">IF(D41="","",F41/$B41)</f>
        <v>#DIV/0!</v>
      </c>
      <c r="G43" s="20" t="e">
        <f aca="false">IF(E41="","",G41/$B41)</f>
        <v>#DIV/0!</v>
      </c>
      <c r="H43" s="20" t="e">
        <f aca="false">IF(F41="","",H41/$B41)</f>
        <v>#DIV/0!</v>
      </c>
      <c r="I43" s="20" t="e">
        <f aca="false">IF(G41="","",I41/$B41)</f>
        <v>#DIV/0!</v>
      </c>
      <c r="J43" s="20" t="e">
        <f aca="false">IF(H41="","",J41/$B41)</f>
        <v>#DIV/0!</v>
      </c>
      <c r="K43" s="20" t="e">
        <f aca="false">IF(I41="","",K41/$B41)</f>
        <v>#DIV/0!</v>
      </c>
      <c r="L43" s="20" t="e">
        <f aca="false">IF(J41="","",L41/$B41)</f>
        <v>#DIV/0!</v>
      </c>
      <c r="M43" s="20" t="e">
        <f aca="false">IF(K41="","",M41/$B41)</f>
        <v>#DIV/0!</v>
      </c>
      <c r="N43" s="20" t="e">
        <f aca="false">IF(L41="","",N41/$B41)</f>
        <v>#DIV/0!</v>
      </c>
      <c r="O43" s="20" t="e">
        <f aca="false">IF(M41="","",O41/$B41)</f>
        <v>#DIV/0!</v>
      </c>
      <c r="P43" s="20" t="e">
        <f aca="false">IF(N41="","",P41/$B41)</f>
        <v>#DIV/0!</v>
      </c>
      <c r="Q43" s="20" t="e">
        <f aca="false">IF(O41="","",Q41/$B41)</f>
        <v>#DIV/0!</v>
      </c>
      <c r="R43" s="21"/>
    </row>
    <row r="44" customFormat="false" ht="15.75" hidden="false" customHeight="false" outlineLevel="0" collapsed="false">
      <c r="A44" s="9" t="s">
        <v>31</v>
      </c>
      <c r="B44" s="22" t="n">
        <f aca="false">B41/COUNTA(B5,B8,B11,B14,B17,B20,B23,B26,B29,B32,B35,B38)</f>
        <v>0</v>
      </c>
      <c r="C44" s="22" t="n">
        <f aca="false">C41/COUNT(C5,C8,C11,C14,C17,C20,C23,C26,C29,C32,C35,C38)</f>
        <v>0</v>
      </c>
      <c r="D44" s="22" t="n">
        <f aca="false">D41/COUNTA(D5,D8,D11,D14,D17,D20,D23,D26,D29,D32,D35,D38)</f>
        <v>0</v>
      </c>
      <c r="E44" s="22" t="n">
        <f aca="false">E41/COUNTA(E5,E8,E11,E14,E17,E20,E23,E26,E29,E32,E35,E38)</f>
        <v>0</v>
      </c>
      <c r="F44" s="22" t="n">
        <f aca="false">F41/COUNTA(F5,F8,F11,F14,F17,F20,F23,F26,F29,F32,F35,F38)</f>
        <v>0</v>
      </c>
      <c r="G44" s="22" t="n">
        <f aca="false">G41/COUNTA(G5,G8,G11,G14,G17,G20,G23,G26,G29,G32,G35,G38)</f>
        <v>0</v>
      </c>
      <c r="H44" s="22" t="n">
        <f aca="false">H41/COUNTA(H5,H8,H11,H14,H17,H20,H23,H26,H29,H32,H35,H38)</f>
        <v>0</v>
      </c>
      <c r="I44" s="22" t="n">
        <f aca="false">I41/COUNTA(I5,I8,I11,I14,I17,I20,I23,I26,I29,I32,I35,I38)</f>
        <v>0</v>
      </c>
      <c r="J44" s="22" t="n">
        <f aca="false">J41/COUNTA(J5,J8,J11,J14,J17,J20,J23,J26,J29,J32,J35,J38)</f>
        <v>0</v>
      </c>
      <c r="K44" s="22" t="n">
        <f aca="false">K41/COUNTA(K5,K8,K11,K14,K17,K20,K23,K26,K29,K32,K35,K38)</f>
        <v>0</v>
      </c>
      <c r="L44" s="22" t="n">
        <f aca="false">L41/COUNTA(L5,L8,L11,L14,L17,L20,L23,L26,L29,L32,L35,L38)</f>
        <v>0</v>
      </c>
      <c r="M44" s="22" t="n">
        <f aca="false">M41/COUNTA(M5,M8,M11,M14,M17,M20,M23,M26,M29,M32,M35,M38)</f>
        <v>0</v>
      </c>
      <c r="N44" s="22" t="n">
        <f aca="false">N41/COUNTA(N5,N8,N11,N14,N17,N20,N23,N26,N29,N32,N35,N38)</f>
        <v>0</v>
      </c>
      <c r="O44" s="22" t="n">
        <f aca="false">O41/COUNTA(O5,O8,O11,O14,O17,O20,O23,O26,O29,O32,O35,O38)</f>
        <v>0</v>
      </c>
      <c r="P44" s="22" t="n">
        <f aca="false">P41/COUNTA(P5,P8,P11,P14,P17,P20,P23,P26,P29,P32,P35,P38)</f>
        <v>0</v>
      </c>
      <c r="Q44" s="22" t="n">
        <f aca="false">Q41/COUNTA(Q5,Q8,Q11,Q14,Q17,Q20,Q23,Q26,Q29,Q32,Q35,Q38)</f>
        <v>0</v>
      </c>
      <c r="R44" s="23" t="n">
        <f aca="false">R41/COUNT(R5:R38)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45505</v>
      </c>
      <c r="B5" s="9" t="str">
        <f aca="false">TEXT(A5,"dddd")</f>
        <v>Donnerstag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45506</v>
      </c>
      <c r="B6" s="9" t="str">
        <f aca="false">TEXT(A6,"dddd")</f>
        <v>Freitag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45507</v>
      </c>
      <c r="B7" s="9" t="str">
        <f aca="false">TEXT(A7,"dddd")</f>
        <v>Samstag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45508</v>
      </c>
      <c r="B8" s="9" t="str">
        <f aca="false">TEXT(A8,"dddd")</f>
        <v>Sonntag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45509</v>
      </c>
      <c r="B9" s="9" t="str">
        <f aca="false">TEXT(A9,"dddd")</f>
        <v>Montag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45510</v>
      </c>
      <c r="B10" s="9" t="str">
        <f aca="false">TEXT(A10,"dddd")</f>
        <v>Dienstag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45511</v>
      </c>
      <c r="B11" s="9" t="str">
        <f aca="false">TEXT(A11,"dddd")</f>
        <v>Mittwoch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45512</v>
      </c>
      <c r="B12" s="9" t="str">
        <f aca="false">TEXT(A12,"dddd")</f>
        <v>Donnerstag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45513</v>
      </c>
      <c r="B13" s="9" t="str">
        <f aca="false">TEXT(A13,"dddd")</f>
        <v>Freitag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45514</v>
      </c>
      <c r="B14" s="9" t="str">
        <f aca="false">TEXT(A14,"dddd")</f>
        <v>Samstag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45515</v>
      </c>
      <c r="B15" s="9" t="str">
        <f aca="false">TEXT(A15,"dddd")</f>
        <v>Sonntag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45516</v>
      </c>
      <c r="B16" s="9" t="str">
        <f aca="false">TEXT(A16,"dddd")</f>
        <v>Montag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45517</v>
      </c>
      <c r="B17" s="9" t="str">
        <f aca="false">TEXT(A17,"dddd")</f>
        <v>Dienstag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45518</v>
      </c>
      <c r="B18" s="9" t="str">
        <f aca="false">TEXT(A18,"dddd")</f>
        <v>Mittwoch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45519</v>
      </c>
      <c r="B19" s="9" t="str">
        <f aca="false">TEXT(A19,"dddd")</f>
        <v>Donnerstag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45520</v>
      </c>
      <c r="B20" s="9" t="str">
        <f aca="false">TEXT(A20,"dddd")</f>
        <v>Freitag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45521</v>
      </c>
      <c r="B21" s="9" t="str">
        <f aca="false">TEXT(A21,"dddd")</f>
        <v>Samstag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45522</v>
      </c>
      <c r="B22" s="9" t="str">
        <f aca="false">TEXT(A22,"dddd")</f>
        <v>Sonntag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45523</v>
      </c>
      <c r="B23" s="9" t="str">
        <f aca="false">TEXT(A23,"dddd")</f>
        <v>Montag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45524</v>
      </c>
      <c r="B24" s="9" t="str">
        <f aca="false">TEXT(A24,"dddd")</f>
        <v>Dienstag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45525</v>
      </c>
      <c r="B25" s="9" t="str">
        <f aca="false">TEXT(A25,"dddd")</f>
        <v>Mittwoch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45526</v>
      </c>
      <c r="B26" s="9" t="str">
        <f aca="false">TEXT(A26,"dddd")</f>
        <v>Donnerstag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45527</v>
      </c>
      <c r="B27" s="9" t="str">
        <f aca="false">TEXT(A27,"dddd")</f>
        <v>Freitag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45528</v>
      </c>
      <c r="B28" s="9" t="str">
        <f aca="false">TEXT(A28,"dddd")</f>
        <v>Samstag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45529</v>
      </c>
      <c r="B29" s="9" t="str">
        <f aca="false">TEXT(A29,"dddd")</f>
        <v>Sonntag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45530</v>
      </c>
      <c r="B30" s="9" t="str">
        <f aca="false">TEXT(A30,"dddd")</f>
        <v>Montag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45531</v>
      </c>
      <c r="B31" s="9" t="str">
        <f aca="false">TEXT(A31,"dddd")</f>
        <v>Dienstag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45532</v>
      </c>
      <c r="B32" s="9" t="str">
        <f aca="false">TEXT(A32,"dddd")</f>
        <v>Mittwoch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45533</v>
      </c>
      <c r="B33" s="9" t="str">
        <f aca="false">TEXT(A33,"dddd")</f>
        <v>Donnerstag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45534</v>
      </c>
      <c r="B34" s="9" t="str">
        <f aca="false">TEXT(A34,"dddd")</f>
        <v>Freitag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45535</v>
      </c>
      <c r="B35" s="9" t="str">
        <f aca="false">TEXT(A35,"dddd")</f>
        <v>Samstag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August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30</v>
      </c>
      <c r="B6" s="28" t="n">
        <v>45505</v>
      </c>
      <c r="C6" s="9" t="str">
        <f aca="false">TEXT(B6,"dddd")</f>
        <v>Donnerstag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30</v>
      </c>
      <c r="B7" s="28" t="n">
        <v>45506</v>
      </c>
      <c r="C7" s="9" t="str">
        <f aca="false">TEXT(B7,"dddd")</f>
        <v>Freitag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30</v>
      </c>
      <c r="B8" s="28" t="n">
        <v>45507</v>
      </c>
      <c r="C8" s="9" t="str">
        <f aca="false">TEXT(B8,"dddd")</f>
        <v>Samstag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31</v>
      </c>
      <c r="B9" s="28" t="n">
        <v>45508</v>
      </c>
      <c r="C9" s="9" t="str">
        <f aca="false">TEXT(B9,"dddd")</f>
        <v>Sonntag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31</v>
      </c>
      <c r="B10" s="28" t="n">
        <v>45509</v>
      </c>
      <c r="C10" s="9" t="str">
        <f aca="false">TEXT(B10,"dddd")</f>
        <v>Montag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31</v>
      </c>
      <c r="B11" s="28" t="n">
        <v>45510</v>
      </c>
      <c r="C11" s="9" t="str">
        <f aca="false">TEXT(B11,"dddd")</f>
        <v>Dienstag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31</v>
      </c>
      <c r="B12" s="28" t="n">
        <v>45511</v>
      </c>
      <c r="C12" s="9" t="str">
        <f aca="false">TEXT(B12,"dddd")</f>
        <v>Mittwoch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31</v>
      </c>
      <c r="B13" s="28" t="n">
        <v>45512</v>
      </c>
      <c r="C13" s="9" t="str">
        <f aca="false">TEXT(B13,"dddd")</f>
        <v>Donnerstag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31</v>
      </c>
      <c r="B14" s="28" t="n">
        <v>45513</v>
      </c>
      <c r="C14" s="9" t="str">
        <f aca="false">TEXT(B14,"dddd")</f>
        <v>Freitag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31</v>
      </c>
      <c r="B15" s="28" t="n">
        <v>45514</v>
      </c>
      <c r="C15" s="9" t="str">
        <f aca="false">TEXT(B15,"dddd")</f>
        <v>Samstag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32</v>
      </c>
      <c r="B16" s="28" t="n">
        <v>45515</v>
      </c>
      <c r="C16" s="9" t="str">
        <f aca="false">TEXT(B16,"dddd")</f>
        <v>Sonntag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32</v>
      </c>
      <c r="B17" s="28" t="n">
        <v>45516</v>
      </c>
      <c r="C17" s="9" t="str">
        <f aca="false">TEXT(B17,"dddd")</f>
        <v>Montag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32</v>
      </c>
      <c r="B18" s="28" t="n">
        <v>45517</v>
      </c>
      <c r="C18" s="9" t="str">
        <f aca="false">TEXT(B18,"dddd")</f>
        <v>Dienstag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32</v>
      </c>
      <c r="B19" s="28" t="n">
        <v>45518</v>
      </c>
      <c r="C19" s="9" t="str">
        <f aca="false">TEXT(B19,"dddd")</f>
        <v>Mittwoch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32</v>
      </c>
      <c r="B20" s="28" t="n">
        <v>45519</v>
      </c>
      <c r="C20" s="9" t="str">
        <f aca="false">TEXT(B20,"dddd")</f>
        <v>Donnerstag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32</v>
      </c>
      <c r="B21" s="28" t="n">
        <v>45520</v>
      </c>
      <c r="C21" s="9" t="str">
        <f aca="false">TEXT(B21,"dddd")</f>
        <v>Freitag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32</v>
      </c>
      <c r="B22" s="28" t="n">
        <v>45521</v>
      </c>
      <c r="C22" s="9" t="str">
        <f aca="false">TEXT(B22,"dddd")</f>
        <v>Samstag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33</v>
      </c>
      <c r="B23" s="28" t="n">
        <v>45522</v>
      </c>
      <c r="C23" s="9" t="str">
        <f aca="false">TEXT(B23,"dddd")</f>
        <v>Sonntag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33</v>
      </c>
      <c r="B24" s="28" t="n">
        <v>45523</v>
      </c>
      <c r="C24" s="9" t="str">
        <f aca="false">TEXT(B24,"dddd")</f>
        <v>Montag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33</v>
      </c>
      <c r="B25" s="28" t="n">
        <v>45524</v>
      </c>
      <c r="C25" s="9" t="str">
        <f aca="false">TEXT(B25,"dddd")</f>
        <v>Dienstag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33</v>
      </c>
      <c r="B26" s="28" t="n">
        <v>45525</v>
      </c>
      <c r="C26" s="9" t="str">
        <f aca="false">TEXT(B26,"dddd")</f>
        <v>Mittwoch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33</v>
      </c>
      <c r="B27" s="28" t="n">
        <v>45526</v>
      </c>
      <c r="C27" s="9" t="str">
        <f aca="false">TEXT(B27,"dddd")</f>
        <v>Donnerstag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33</v>
      </c>
      <c r="B28" s="28" t="n">
        <v>45527</v>
      </c>
      <c r="C28" s="9" t="str">
        <f aca="false">TEXT(B28,"dddd")</f>
        <v>Freitag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33</v>
      </c>
      <c r="B29" s="28" t="n">
        <v>45528</v>
      </c>
      <c r="C29" s="9" t="str">
        <f aca="false">TEXT(B29,"dddd")</f>
        <v>Samstag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34</v>
      </c>
      <c r="B30" s="28" t="n">
        <v>45529</v>
      </c>
      <c r="C30" s="9" t="str">
        <f aca="false">TEXT(B30,"dddd")</f>
        <v>Sonntag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34</v>
      </c>
      <c r="B31" s="28" t="n">
        <v>45530</v>
      </c>
      <c r="C31" s="9" t="str">
        <f aca="false">TEXT(B31,"dddd")</f>
        <v>Montag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34</v>
      </c>
      <c r="B32" s="28" t="n">
        <v>45531</v>
      </c>
      <c r="C32" s="9" t="str">
        <f aca="false">TEXT(B32,"dddd")</f>
        <v>Dienstag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34</v>
      </c>
      <c r="B33" s="28" t="n">
        <v>45532</v>
      </c>
      <c r="C33" s="9" t="str">
        <f aca="false">TEXT(B33,"dddd")</f>
        <v>Mittwoch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34</v>
      </c>
      <c r="B34" s="28" t="n">
        <v>45533</v>
      </c>
      <c r="C34" s="9" t="str">
        <f aca="false">TEXT(B34,"dddd")</f>
        <v>Donnerstag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34</v>
      </c>
      <c r="B35" s="28" t="n">
        <v>45534</v>
      </c>
      <c r="C35" s="9" t="str">
        <f aca="false">TEXT(B35,"dddd")</f>
        <v>Freitag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 t="n">
        <f aca="false">WEEKNUM(B36,1)-1</f>
        <v>34</v>
      </c>
      <c r="B36" s="28" t="n">
        <v>45535</v>
      </c>
      <c r="C36" s="9" t="str">
        <f aca="false">TEXT(B36,"dddd")</f>
        <v>Samstag</v>
      </c>
      <c r="D36" s="82" t="n">
        <f aca="false">D35+E36</f>
        <v>0</v>
      </c>
      <c r="E36" s="82" t="n">
        <f aca="false">SUM(F36:BP36)</f>
        <v>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45474</v>
      </c>
      <c r="B5" s="9" t="str">
        <f aca="false">TEXT(A5,"dddd")</f>
        <v>Montag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45475</v>
      </c>
      <c r="B6" s="9" t="str">
        <f aca="false">TEXT(A6,"dddd")</f>
        <v>Dienstag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45476</v>
      </c>
      <c r="B7" s="9" t="str">
        <f aca="false">TEXT(A7,"dddd")</f>
        <v>Mittwoch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45477</v>
      </c>
      <c r="B8" s="9" t="str">
        <f aca="false">TEXT(A8,"dddd")</f>
        <v>Donnerstag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45478</v>
      </c>
      <c r="B9" s="9" t="str">
        <f aca="false">TEXT(A9,"dddd")</f>
        <v>Freitag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45479</v>
      </c>
      <c r="B10" s="9" t="str">
        <f aca="false">TEXT(A10,"dddd")</f>
        <v>Samstag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45480</v>
      </c>
      <c r="B11" s="9" t="str">
        <f aca="false">TEXT(A11,"dddd")</f>
        <v>Sonntag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45481</v>
      </c>
      <c r="B12" s="9" t="str">
        <f aca="false">TEXT(A12,"dddd")</f>
        <v>Montag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45482</v>
      </c>
      <c r="B13" s="9" t="str">
        <f aca="false">TEXT(A13,"dddd")</f>
        <v>Dienstag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45483</v>
      </c>
      <c r="B14" s="9" t="str">
        <f aca="false">TEXT(A14,"dddd")</f>
        <v>Mittwoch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45484</v>
      </c>
      <c r="B15" s="9" t="str">
        <f aca="false">TEXT(A15,"dddd")</f>
        <v>Donnerstag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45485</v>
      </c>
      <c r="B16" s="9" t="str">
        <f aca="false">TEXT(A16,"dddd")</f>
        <v>Freitag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45486</v>
      </c>
      <c r="B17" s="9" t="str">
        <f aca="false">TEXT(A17,"dddd")</f>
        <v>Samstag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45487</v>
      </c>
      <c r="B18" s="9" t="str">
        <f aca="false">TEXT(A18,"dddd")</f>
        <v>Sonntag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45488</v>
      </c>
      <c r="B19" s="9" t="str">
        <f aca="false">TEXT(A19,"dddd")</f>
        <v>Montag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45489</v>
      </c>
      <c r="B20" s="9" t="str">
        <f aca="false">TEXT(A20,"dddd")</f>
        <v>Dienstag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45490</v>
      </c>
      <c r="B21" s="9" t="str">
        <f aca="false">TEXT(A21,"dddd")</f>
        <v>Mittwoch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45491</v>
      </c>
      <c r="B22" s="9" t="str">
        <f aca="false">TEXT(A22,"dddd")</f>
        <v>Donnerstag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45492</v>
      </c>
      <c r="B23" s="9" t="str">
        <f aca="false">TEXT(A23,"dddd")</f>
        <v>Freitag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45493</v>
      </c>
      <c r="B24" s="9" t="str">
        <f aca="false">TEXT(A24,"dddd")</f>
        <v>Samstag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45494</v>
      </c>
      <c r="B25" s="9" t="str">
        <f aca="false">TEXT(A25,"dddd")</f>
        <v>Sonntag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45495</v>
      </c>
      <c r="B26" s="9" t="str">
        <f aca="false">TEXT(A26,"dddd")</f>
        <v>Montag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45496</v>
      </c>
      <c r="B27" s="9" t="str">
        <f aca="false">TEXT(A27,"dddd")</f>
        <v>Dienstag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45497</v>
      </c>
      <c r="B28" s="9" t="str">
        <f aca="false">TEXT(A28,"dddd")</f>
        <v>Mittwoch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45498</v>
      </c>
      <c r="B29" s="9" t="str">
        <f aca="false">TEXT(A29,"dddd")</f>
        <v>Donnerstag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45499</v>
      </c>
      <c r="B30" s="9" t="str">
        <f aca="false">TEXT(A30,"dddd")</f>
        <v>Freitag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45500</v>
      </c>
      <c r="B31" s="9" t="str">
        <f aca="false">TEXT(A31,"dddd")</f>
        <v>Samstag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45501</v>
      </c>
      <c r="B32" s="9" t="str">
        <f aca="false">TEXT(A32,"dddd")</f>
        <v>Sonntag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45502</v>
      </c>
      <c r="B33" s="9" t="str">
        <f aca="false">TEXT(A33,"dddd")</f>
        <v>Montag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45503</v>
      </c>
      <c r="B34" s="9" t="str">
        <f aca="false">TEXT(A34,"dddd")</f>
        <v>Dienstag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45504</v>
      </c>
      <c r="B35" s="9" t="str">
        <f aca="false">TEXT(A35,"dddd")</f>
        <v>Mittwoch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Juli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26</v>
      </c>
      <c r="B6" s="28" t="n">
        <v>45474</v>
      </c>
      <c r="C6" s="9" t="str">
        <f aca="false">TEXT(B6,"dddd")</f>
        <v>Montag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26</v>
      </c>
      <c r="B7" s="28" t="n">
        <v>45475</v>
      </c>
      <c r="C7" s="9" t="str">
        <f aca="false">TEXT(B7,"dddd")</f>
        <v>Dienstag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26</v>
      </c>
      <c r="B8" s="28" t="n">
        <v>45476</v>
      </c>
      <c r="C8" s="9" t="str">
        <f aca="false">TEXT(B8,"dddd")</f>
        <v>Mittwoch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26</v>
      </c>
      <c r="B9" s="28" t="n">
        <v>45477</v>
      </c>
      <c r="C9" s="9" t="str">
        <f aca="false">TEXT(B9,"dddd")</f>
        <v>Donnerstag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26</v>
      </c>
      <c r="B10" s="28" t="n">
        <v>45478</v>
      </c>
      <c r="C10" s="9" t="str">
        <f aca="false">TEXT(B10,"dddd")</f>
        <v>Freitag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26</v>
      </c>
      <c r="B11" s="28" t="n">
        <v>45479</v>
      </c>
      <c r="C11" s="9" t="str">
        <f aca="false">TEXT(B11,"dddd")</f>
        <v>Samstag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27</v>
      </c>
      <c r="B12" s="28" t="n">
        <v>45480</v>
      </c>
      <c r="C12" s="9" t="str">
        <f aca="false">TEXT(B12,"dddd")</f>
        <v>Sonntag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27</v>
      </c>
      <c r="B13" s="28" t="n">
        <v>45481</v>
      </c>
      <c r="C13" s="9" t="str">
        <f aca="false">TEXT(B13,"dddd")</f>
        <v>Montag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27</v>
      </c>
      <c r="B14" s="28" t="n">
        <v>45482</v>
      </c>
      <c r="C14" s="9" t="str">
        <f aca="false">TEXT(B14,"dddd")</f>
        <v>Dienstag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27</v>
      </c>
      <c r="B15" s="28" t="n">
        <v>45483</v>
      </c>
      <c r="C15" s="9" t="str">
        <f aca="false">TEXT(B15,"dddd")</f>
        <v>Mittwoch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27</v>
      </c>
      <c r="B16" s="28" t="n">
        <v>45484</v>
      </c>
      <c r="C16" s="9" t="str">
        <f aca="false">TEXT(B16,"dddd")</f>
        <v>Donnerstag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27</v>
      </c>
      <c r="B17" s="28" t="n">
        <v>45485</v>
      </c>
      <c r="C17" s="9" t="str">
        <f aca="false">TEXT(B17,"dddd")</f>
        <v>Freitag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27</v>
      </c>
      <c r="B18" s="28" t="n">
        <v>45486</v>
      </c>
      <c r="C18" s="9" t="str">
        <f aca="false">TEXT(B18,"dddd")</f>
        <v>Samstag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28</v>
      </c>
      <c r="B19" s="28" t="n">
        <v>45487</v>
      </c>
      <c r="C19" s="9" t="str">
        <f aca="false">TEXT(B19,"dddd")</f>
        <v>Sonntag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28</v>
      </c>
      <c r="B20" s="28" t="n">
        <v>45488</v>
      </c>
      <c r="C20" s="9" t="str">
        <f aca="false">TEXT(B20,"dddd")</f>
        <v>Montag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28</v>
      </c>
      <c r="B21" s="28" t="n">
        <v>45489</v>
      </c>
      <c r="C21" s="9" t="str">
        <f aca="false">TEXT(B21,"dddd")</f>
        <v>Dienstag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28</v>
      </c>
      <c r="B22" s="28" t="n">
        <v>45490</v>
      </c>
      <c r="C22" s="9" t="str">
        <f aca="false">TEXT(B22,"dddd")</f>
        <v>Mittwoch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28</v>
      </c>
      <c r="B23" s="28" t="n">
        <v>45491</v>
      </c>
      <c r="C23" s="9" t="str">
        <f aca="false">TEXT(B23,"dddd")</f>
        <v>Donnerstag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28</v>
      </c>
      <c r="B24" s="28" t="n">
        <v>45492</v>
      </c>
      <c r="C24" s="9" t="str">
        <f aca="false">TEXT(B24,"dddd")</f>
        <v>Freitag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28</v>
      </c>
      <c r="B25" s="28" t="n">
        <v>45493</v>
      </c>
      <c r="C25" s="9" t="str">
        <f aca="false">TEXT(B25,"dddd")</f>
        <v>Samstag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29</v>
      </c>
      <c r="B26" s="28" t="n">
        <v>45494</v>
      </c>
      <c r="C26" s="9" t="str">
        <f aca="false">TEXT(B26,"dddd")</f>
        <v>Sonntag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29</v>
      </c>
      <c r="B27" s="28" t="n">
        <v>45495</v>
      </c>
      <c r="C27" s="9" t="str">
        <f aca="false">TEXT(B27,"dddd")</f>
        <v>Montag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29</v>
      </c>
      <c r="B28" s="28" t="n">
        <v>45496</v>
      </c>
      <c r="C28" s="9" t="str">
        <f aca="false">TEXT(B28,"dddd")</f>
        <v>Dienstag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29</v>
      </c>
      <c r="B29" s="28" t="n">
        <v>45497</v>
      </c>
      <c r="C29" s="9" t="str">
        <f aca="false">TEXT(B29,"dddd")</f>
        <v>Mittwoch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29</v>
      </c>
      <c r="B30" s="28" t="n">
        <v>45498</v>
      </c>
      <c r="C30" s="9" t="str">
        <f aca="false">TEXT(B30,"dddd")</f>
        <v>Donnerstag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29</v>
      </c>
      <c r="B31" s="28" t="n">
        <v>45499</v>
      </c>
      <c r="C31" s="9" t="str">
        <f aca="false">TEXT(B31,"dddd")</f>
        <v>Freitag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29</v>
      </c>
      <c r="B32" s="28" t="n">
        <v>45500</v>
      </c>
      <c r="C32" s="9" t="str">
        <f aca="false">TEXT(B32,"dddd")</f>
        <v>Samstag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30</v>
      </c>
      <c r="B33" s="28" t="n">
        <v>45501</v>
      </c>
      <c r="C33" s="9" t="str">
        <f aca="false">TEXT(B33,"dddd")</f>
        <v>Sonntag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30</v>
      </c>
      <c r="B34" s="28" t="n">
        <v>45502</v>
      </c>
      <c r="C34" s="9" t="str">
        <f aca="false">TEXT(B34,"dddd")</f>
        <v>Montag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30</v>
      </c>
      <c r="B35" s="28" t="n">
        <v>45503</v>
      </c>
      <c r="C35" s="9" t="str">
        <f aca="false">TEXT(B35,"dddd")</f>
        <v>Dienstag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 t="n">
        <f aca="false">WEEKNUM(B36,1)-1</f>
        <v>30</v>
      </c>
      <c r="B36" s="28" t="n">
        <v>45504</v>
      </c>
      <c r="C36" s="9" t="str">
        <f aca="false">TEXT(B36,"dddd")</f>
        <v>Mittwoch</v>
      </c>
      <c r="D36" s="82" t="n">
        <f aca="false">D35+E36</f>
        <v>0</v>
      </c>
      <c r="E36" s="82" t="n">
        <f aca="false">SUM(F36:BP36)</f>
        <v>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45444</v>
      </c>
      <c r="B5" s="9" t="str">
        <f aca="false">TEXT(A5,"dddd")</f>
        <v>Samstag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45445</v>
      </c>
      <c r="B6" s="9" t="str">
        <f aca="false">TEXT(A6,"dddd")</f>
        <v>Sonntag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45446</v>
      </c>
      <c r="B7" s="9" t="str">
        <f aca="false">TEXT(A7,"dddd")</f>
        <v>Montag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45447</v>
      </c>
      <c r="B8" s="9" t="str">
        <f aca="false">TEXT(A8,"dddd")</f>
        <v>Dienstag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45448</v>
      </c>
      <c r="B9" s="9" t="str">
        <f aca="false">TEXT(A9,"dddd")</f>
        <v>Mittwoch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45449</v>
      </c>
      <c r="B10" s="9" t="str">
        <f aca="false">TEXT(A10,"dddd")</f>
        <v>Donnerstag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45450</v>
      </c>
      <c r="B11" s="9" t="str">
        <f aca="false">TEXT(A11,"dddd")</f>
        <v>Freitag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45451</v>
      </c>
      <c r="B12" s="9" t="str">
        <f aca="false">TEXT(A12,"dddd")</f>
        <v>Samstag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45452</v>
      </c>
      <c r="B13" s="9" t="str">
        <f aca="false">TEXT(A13,"dddd")</f>
        <v>Sonntag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45453</v>
      </c>
      <c r="B14" s="9" t="str">
        <f aca="false">TEXT(A14,"dddd")</f>
        <v>Montag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45454</v>
      </c>
      <c r="B15" s="9" t="str">
        <f aca="false">TEXT(A15,"dddd")</f>
        <v>Dienstag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45455</v>
      </c>
      <c r="B16" s="9" t="str">
        <f aca="false">TEXT(A16,"dddd")</f>
        <v>Mittwoch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45456</v>
      </c>
      <c r="B17" s="9" t="str">
        <f aca="false">TEXT(A17,"dddd")</f>
        <v>Donnerstag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45457</v>
      </c>
      <c r="B18" s="9" t="str">
        <f aca="false">TEXT(A18,"dddd")</f>
        <v>Freitag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45458</v>
      </c>
      <c r="B19" s="9" t="str">
        <f aca="false">TEXT(A19,"dddd")</f>
        <v>Samstag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45459</v>
      </c>
      <c r="B20" s="9" t="str">
        <f aca="false">TEXT(A20,"dddd")</f>
        <v>Sonntag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45460</v>
      </c>
      <c r="B21" s="9" t="str">
        <f aca="false">TEXT(A21,"dddd")</f>
        <v>Montag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45461</v>
      </c>
      <c r="B22" s="9" t="str">
        <f aca="false">TEXT(A22,"dddd")</f>
        <v>Dienstag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45462</v>
      </c>
      <c r="B23" s="9" t="str">
        <f aca="false">TEXT(A23,"dddd")</f>
        <v>Mittwoch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45463</v>
      </c>
      <c r="B24" s="9" t="str">
        <f aca="false">TEXT(A24,"dddd")</f>
        <v>Donnerstag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45464</v>
      </c>
      <c r="B25" s="9" t="str">
        <f aca="false">TEXT(A25,"dddd")</f>
        <v>Freitag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45465</v>
      </c>
      <c r="B26" s="9" t="str">
        <f aca="false">TEXT(A26,"dddd")</f>
        <v>Samstag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45466</v>
      </c>
      <c r="B27" s="9" t="str">
        <f aca="false">TEXT(A27,"dddd")</f>
        <v>Sonntag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45467</v>
      </c>
      <c r="B28" s="9" t="str">
        <f aca="false">TEXT(A28,"dddd")</f>
        <v>Montag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45468</v>
      </c>
      <c r="B29" s="9" t="str">
        <f aca="false">TEXT(A29,"dddd")</f>
        <v>Dienstag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45469</v>
      </c>
      <c r="B30" s="9" t="str">
        <f aca="false">TEXT(A30,"dddd")</f>
        <v>Mittwoch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45470</v>
      </c>
      <c r="B31" s="9" t="str">
        <f aca="false">TEXT(A31,"dddd")</f>
        <v>Donnerstag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45471</v>
      </c>
      <c r="B32" s="9" t="str">
        <f aca="false">TEXT(A32,"dddd")</f>
        <v>Freitag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45472</v>
      </c>
      <c r="B33" s="9" t="str">
        <f aca="false">TEXT(A33,"dddd")</f>
        <v>Samstag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45473</v>
      </c>
      <c r="B34" s="9" t="str">
        <f aca="false">TEXT(A34,"dddd")</f>
        <v>Sonntag</v>
      </c>
      <c r="C34" s="0" t="n">
        <f aca="false">SUM(D34:F34)</f>
        <v>0</v>
      </c>
    </row>
    <row r="35" customFormat="false" ht="15.75" hidden="false" customHeight="false" outlineLevel="0" collapsed="false">
      <c r="A35" s="28"/>
    </row>
    <row r="36" customFormat="false" ht="15.75" hidden="false" customHeight="false" outlineLevel="0" collapsed="false">
      <c r="A36" s="30" t="str">
        <f aca="false">TEXT(A5,"MMMM")</f>
        <v>Juni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21</v>
      </c>
      <c r="B6" s="28" t="n">
        <v>45444</v>
      </c>
      <c r="C6" s="9" t="str">
        <f aca="false">TEXT(B6,"dddd")</f>
        <v>Samstag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22</v>
      </c>
      <c r="B7" s="28" t="n">
        <v>45445</v>
      </c>
      <c r="C7" s="9" t="str">
        <f aca="false">TEXT(B7,"dddd")</f>
        <v>Sonntag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22</v>
      </c>
      <c r="B8" s="28" t="n">
        <v>45446</v>
      </c>
      <c r="C8" s="9" t="str">
        <f aca="false">TEXT(B8,"dddd")</f>
        <v>Montag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22</v>
      </c>
      <c r="B9" s="28" t="n">
        <v>45447</v>
      </c>
      <c r="C9" s="9" t="str">
        <f aca="false">TEXT(B9,"dddd")</f>
        <v>Dienstag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22</v>
      </c>
      <c r="B10" s="28" t="n">
        <v>45448</v>
      </c>
      <c r="C10" s="9" t="str">
        <f aca="false">TEXT(B10,"dddd")</f>
        <v>Mittwoch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22</v>
      </c>
      <c r="B11" s="28" t="n">
        <v>45449</v>
      </c>
      <c r="C11" s="9" t="str">
        <f aca="false">TEXT(B11,"dddd")</f>
        <v>Donnerstag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22</v>
      </c>
      <c r="B12" s="28" t="n">
        <v>45450</v>
      </c>
      <c r="C12" s="9" t="str">
        <f aca="false">TEXT(B12,"dddd")</f>
        <v>Freitag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22</v>
      </c>
      <c r="B13" s="28" t="n">
        <v>45451</v>
      </c>
      <c r="C13" s="9" t="str">
        <f aca="false">TEXT(B13,"dddd")</f>
        <v>Samstag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23</v>
      </c>
      <c r="B14" s="28" t="n">
        <v>45452</v>
      </c>
      <c r="C14" s="9" t="str">
        <f aca="false">TEXT(B14,"dddd")</f>
        <v>Sonntag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23</v>
      </c>
      <c r="B15" s="28" t="n">
        <v>45453</v>
      </c>
      <c r="C15" s="9" t="str">
        <f aca="false">TEXT(B15,"dddd")</f>
        <v>Montag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23</v>
      </c>
      <c r="B16" s="28" t="n">
        <v>45454</v>
      </c>
      <c r="C16" s="9" t="str">
        <f aca="false">TEXT(B16,"dddd")</f>
        <v>Dienstag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23</v>
      </c>
      <c r="B17" s="28" t="n">
        <v>45455</v>
      </c>
      <c r="C17" s="9" t="str">
        <f aca="false">TEXT(B17,"dddd")</f>
        <v>Mittwoch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23</v>
      </c>
      <c r="B18" s="28" t="n">
        <v>45456</v>
      </c>
      <c r="C18" s="9" t="str">
        <f aca="false">TEXT(B18,"dddd")</f>
        <v>Donnerstag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23</v>
      </c>
      <c r="B19" s="28" t="n">
        <v>45457</v>
      </c>
      <c r="C19" s="9" t="str">
        <f aca="false">TEXT(B19,"dddd")</f>
        <v>Freitag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23</v>
      </c>
      <c r="B20" s="28" t="n">
        <v>45458</v>
      </c>
      <c r="C20" s="9" t="str">
        <f aca="false">TEXT(B20,"dddd")</f>
        <v>Samstag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24</v>
      </c>
      <c r="B21" s="28" t="n">
        <v>45459</v>
      </c>
      <c r="C21" s="9" t="str">
        <f aca="false">TEXT(B21,"dddd")</f>
        <v>Sonntag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24</v>
      </c>
      <c r="B22" s="28" t="n">
        <v>45460</v>
      </c>
      <c r="C22" s="9" t="str">
        <f aca="false">TEXT(B22,"dddd")</f>
        <v>Montag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24</v>
      </c>
      <c r="B23" s="28" t="n">
        <v>45461</v>
      </c>
      <c r="C23" s="9" t="str">
        <f aca="false">TEXT(B23,"dddd")</f>
        <v>Dienstag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24</v>
      </c>
      <c r="B24" s="28" t="n">
        <v>45462</v>
      </c>
      <c r="C24" s="9" t="str">
        <f aca="false">TEXT(B24,"dddd")</f>
        <v>Mittwoch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24</v>
      </c>
      <c r="B25" s="28" t="n">
        <v>45463</v>
      </c>
      <c r="C25" s="9" t="str">
        <f aca="false">TEXT(B25,"dddd")</f>
        <v>Donnerstag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24</v>
      </c>
      <c r="B26" s="28" t="n">
        <v>45464</v>
      </c>
      <c r="C26" s="9" t="str">
        <f aca="false">TEXT(B26,"dddd")</f>
        <v>Freitag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24</v>
      </c>
      <c r="B27" s="28" t="n">
        <v>45465</v>
      </c>
      <c r="C27" s="9" t="str">
        <f aca="false">TEXT(B27,"dddd")</f>
        <v>Samstag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25</v>
      </c>
      <c r="B28" s="28" t="n">
        <v>45466</v>
      </c>
      <c r="C28" s="9" t="str">
        <f aca="false">TEXT(B28,"dddd")</f>
        <v>Sonntag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25</v>
      </c>
      <c r="B29" s="28" t="n">
        <v>45467</v>
      </c>
      <c r="C29" s="9" t="str">
        <f aca="false">TEXT(B29,"dddd")</f>
        <v>Montag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25</v>
      </c>
      <c r="B30" s="28" t="n">
        <v>45468</v>
      </c>
      <c r="C30" s="9" t="str">
        <f aca="false">TEXT(B30,"dddd")</f>
        <v>Dienstag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25</v>
      </c>
      <c r="B31" s="28" t="n">
        <v>45469</v>
      </c>
      <c r="C31" s="9" t="str">
        <f aca="false">TEXT(B31,"dddd")</f>
        <v>Mittwoch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25</v>
      </c>
      <c r="B32" s="28" t="n">
        <v>45470</v>
      </c>
      <c r="C32" s="9" t="str">
        <f aca="false">TEXT(B32,"dddd")</f>
        <v>Donnerstag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25</v>
      </c>
      <c r="B33" s="28" t="n">
        <v>45471</v>
      </c>
      <c r="C33" s="9" t="str">
        <f aca="false">TEXT(B33,"dddd")</f>
        <v>Freitag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25</v>
      </c>
      <c r="B34" s="28" t="n">
        <v>45472</v>
      </c>
      <c r="C34" s="9" t="str">
        <f aca="false">TEXT(B34,"dddd")</f>
        <v>Samstag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26</v>
      </c>
      <c r="B35" s="28" t="n">
        <v>45473</v>
      </c>
      <c r="C35" s="9" t="str">
        <f aca="false">TEXT(B35,"dddd")</f>
        <v>Sonntag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/>
      <c r="B36" s="28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45413</v>
      </c>
      <c r="B5" s="9" t="str">
        <f aca="false">TEXT(A5,"dddd")</f>
        <v>Mittwoch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45414</v>
      </c>
      <c r="B6" s="9" t="str">
        <f aca="false">TEXT(A6,"dddd")</f>
        <v>Donnerstag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45415</v>
      </c>
      <c r="B7" s="9" t="str">
        <f aca="false">TEXT(A7,"dddd")</f>
        <v>Freitag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45416</v>
      </c>
      <c r="B8" s="9" t="str">
        <f aca="false">TEXT(A8,"dddd")</f>
        <v>Samstag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45417</v>
      </c>
      <c r="B9" s="9" t="str">
        <f aca="false">TEXT(A9,"dddd")</f>
        <v>Sonntag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45418</v>
      </c>
      <c r="B10" s="9" t="str">
        <f aca="false">TEXT(A10,"dddd")</f>
        <v>Montag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45419</v>
      </c>
      <c r="B11" s="9" t="str">
        <f aca="false">TEXT(A11,"dddd")</f>
        <v>Dienstag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45420</v>
      </c>
      <c r="B12" s="9" t="str">
        <f aca="false">TEXT(A12,"dddd")</f>
        <v>Mittwoch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45421</v>
      </c>
      <c r="B13" s="9" t="str">
        <f aca="false">TEXT(A13,"dddd")</f>
        <v>Donnerstag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45422</v>
      </c>
      <c r="B14" s="9" t="str">
        <f aca="false">TEXT(A14,"dddd")</f>
        <v>Freitag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45423</v>
      </c>
      <c r="B15" s="9" t="str">
        <f aca="false">TEXT(A15,"dddd")</f>
        <v>Samstag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45424</v>
      </c>
      <c r="B16" s="9" t="str">
        <f aca="false">TEXT(A16,"dddd")</f>
        <v>Sonntag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45425</v>
      </c>
      <c r="B17" s="9" t="str">
        <f aca="false">TEXT(A17,"dddd")</f>
        <v>Montag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45426</v>
      </c>
      <c r="B18" s="9" t="str">
        <f aca="false">TEXT(A18,"dddd")</f>
        <v>Dienstag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45427</v>
      </c>
      <c r="B19" s="9" t="str">
        <f aca="false">TEXT(A19,"dddd")</f>
        <v>Mittwoch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45428</v>
      </c>
      <c r="B20" s="9" t="str">
        <f aca="false">TEXT(A20,"dddd")</f>
        <v>Donnerstag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45429</v>
      </c>
      <c r="B21" s="9" t="str">
        <f aca="false">TEXT(A21,"dddd")</f>
        <v>Freitag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45430</v>
      </c>
      <c r="B22" s="9" t="str">
        <f aca="false">TEXT(A22,"dddd")</f>
        <v>Samstag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45431</v>
      </c>
      <c r="B23" s="9" t="str">
        <f aca="false">TEXT(A23,"dddd")</f>
        <v>Sonntag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45432</v>
      </c>
      <c r="B24" s="9" t="str">
        <f aca="false">TEXT(A24,"dddd")</f>
        <v>Montag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45433</v>
      </c>
      <c r="B25" s="9" t="str">
        <f aca="false">TEXT(A25,"dddd")</f>
        <v>Dienstag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45434</v>
      </c>
      <c r="B26" s="9" t="str">
        <f aca="false">TEXT(A26,"dddd")</f>
        <v>Mittwoch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45435</v>
      </c>
      <c r="B27" s="9" t="str">
        <f aca="false">TEXT(A27,"dddd")</f>
        <v>Donnerstag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45436</v>
      </c>
      <c r="B28" s="9" t="str">
        <f aca="false">TEXT(A28,"dddd")</f>
        <v>Freitag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45437</v>
      </c>
      <c r="B29" s="9" t="str">
        <f aca="false">TEXT(A29,"dddd")</f>
        <v>Samstag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45438</v>
      </c>
      <c r="B30" s="9" t="str">
        <f aca="false">TEXT(A30,"dddd")</f>
        <v>Sonntag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45439</v>
      </c>
      <c r="B31" s="9" t="str">
        <f aca="false">TEXT(A31,"dddd")</f>
        <v>Montag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45440</v>
      </c>
      <c r="B32" s="9" t="str">
        <f aca="false">TEXT(A32,"dddd")</f>
        <v>Dienstag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45441</v>
      </c>
      <c r="B33" s="9" t="str">
        <f aca="false">TEXT(A33,"dddd")</f>
        <v>Mittwoch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45442</v>
      </c>
      <c r="B34" s="9" t="str">
        <f aca="false">TEXT(A34,"dddd")</f>
        <v>Donnerstag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45443</v>
      </c>
      <c r="B35" s="9" t="str">
        <f aca="false">TEXT(A35,"dddd")</f>
        <v>Freitag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Mai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17</v>
      </c>
      <c r="B6" s="28" t="n">
        <v>45413</v>
      </c>
      <c r="C6" s="9" t="str">
        <f aca="false">TEXT(B6,"dddd")</f>
        <v>Mittwoch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17</v>
      </c>
      <c r="B7" s="28" t="n">
        <v>45414</v>
      </c>
      <c r="C7" s="9" t="str">
        <f aca="false">TEXT(B7,"dddd")</f>
        <v>Donnerstag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17</v>
      </c>
      <c r="B8" s="28" t="n">
        <v>45415</v>
      </c>
      <c r="C8" s="9" t="str">
        <f aca="false">TEXT(B8,"dddd")</f>
        <v>Freitag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17</v>
      </c>
      <c r="B9" s="28" t="n">
        <v>45416</v>
      </c>
      <c r="C9" s="9" t="str">
        <f aca="false">TEXT(B9,"dddd")</f>
        <v>Samstag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18</v>
      </c>
      <c r="B10" s="28" t="n">
        <v>45417</v>
      </c>
      <c r="C10" s="9" t="str">
        <f aca="false">TEXT(B10,"dddd")</f>
        <v>Sonntag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18</v>
      </c>
      <c r="B11" s="28" t="n">
        <v>45418</v>
      </c>
      <c r="C11" s="9" t="str">
        <f aca="false">TEXT(B11,"dddd")</f>
        <v>Montag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18</v>
      </c>
      <c r="B12" s="28" t="n">
        <v>45419</v>
      </c>
      <c r="C12" s="9" t="str">
        <f aca="false">TEXT(B12,"dddd")</f>
        <v>Dienstag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18</v>
      </c>
      <c r="B13" s="28" t="n">
        <v>45420</v>
      </c>
      <c r="C13" s="9" t="str">
        <f aca="false">TEXT(B13,"dddd")</f>
        <v>Mittwoch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18</v>
      </c>
      <c r="B14" s="28" t="n">
        <v>45421</v>
      </c>
      <c r="C14" s="9" t="str">
        <f aca="false">TEXT(B14,"dddd")</f>
        <v>Donnerstag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18</v>
      </c>
      <c r="B15" s="28" t="n">
        <v>45422</v>
      </c>
      <c r="C15" s="9" t="str">
        <f aca="false">TEXT(B15,"dddd")</f>
        <v>Freitag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18</v>
      </c>
      <c r="B16" s="28" t="n">
        <v>45423</v>
      </c>
      <c r="C16" s="9" t="str">
        <f aca="false">TEXT(B16,"dddd")</f>
        <v>Samstag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19</v>
      </c>
      <c r="B17" s="28" t="n">
        <v>45424</v>
      </c>
      <c r="C17" s="9" t="str">
        <f aca="false">TEXT(B17,"dddd")</f>
        <v>Sonntag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19</v>
      </c>
      <c r="B18" s="28" t="n">
        <v>45425</v>
      </c>
      <c r="C18" s="9" t="str">
        <f aca="false">TEXT(B18,"dddd")</f>
        <v>Montag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19</v>
      </c>
      <c r="B19" s="28" t="n">
        <v>45426</v>
      </c>
      <c r="C19" s="9" t="str">
        <f aca="false">TEXT(B19,"dddd")</f>
        <v>Dienstag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19</v>
      </c>
      <c r="B20" s="28" t="n">
        <v>45427</v>
      </c>
      <c r="C20" s="9" t="str">
        <f aca="false">TEXT(B20,"dddd")</f>
        <v>Mittwoch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19</v>
      </c>
      <c r="B21" s="28" t="n">
        <v>45428</v>
      </c>
      <c r="C21" s="9" t="str">
        <f aca="false">TEXT(B21,"dddd")</f>
        <v>Donnerstag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19</v>
      </c>
      <c r="B22" s="28" t="n">
        <v>45429</v>
      </c>
      <c r="C22" s="9" t="str">
        <f aca="false">TEXT(B22,"dddd")</f>
        <v>Freitag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19</v>
      </c>
      <c r="B23" s="28" t="n">
        <v>45430</v>
      </c>
      <c r="C23" s="9" t="str">
        <f aca="false">TEXT(B23,"dddd")</f>
        <v>Samstag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20</v>
      </c>
      <c r="B24" s="28" t="n">
        <v>45431</v>
      </c>
      <c r="C24" s="9" t="str">
        <f aca="false">TEXT(B24,"dddd")</f>
        <v>Sonntag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20</v>
      </c>
      <c r="B25" s="28" t="n">
        <v>45432</v>
      </c>
      <c r="C25" s="9" t="str">
        <f aca="false">TEXT(B25,"dddd")</f>
        <v>Montag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20</v>
      </c>
      <c r="B26" s="28" t="n">
        <v>45433</v>
      </c>
      <c r="C26" s="9" t="str">
        <f aca="false">TEXT(B26,"dddd")</f>
        <v>Dienstag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20</v>
      </c>
      <c r="B27" s="28" t="n">
        <v>45434</v>
      </c>
      <c r="C27" s="9" t="str">
        <f aca="false">TEXT(B27,"dddd")</f>
        <v>Mittwoch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20</v>
      </c>
      <c r="B28" s="28" t="n">
        <v>45435</v>
      </c>
      <c r="C28" s="9" t="str">
        <f aca="false">TEXT(B28,"dddd")</f>
        <v>Donnerstag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20</v>
      </c>
      <c r="B29" s="28" t="n">
        <v>45436</v>
      </c>
      <c r="C29" s="9" t="str">
        <f aca="false">TEXT(B29,"dddd")</f>
        <v>Freitag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20</v>
      </c>
      <c r="B30" s="28" t="n">
        <v>45437</v>
      </c>
      <c r="C30" s="9" t="str">
        <f aca="false">TEXT(B30,"dddd")</f>
        <v>Samstag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21</v>
      </c>
      <c r="B31" s="28" t="n">
        <v>45438</v>
      </c>
      <c r="C31" s="9" t="str">
        <f aca="false">TEXT(B31,"dddd")</f>
        <v>Sonntag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21</v>
      </c>
      <c r="B32" s="28" t="n">
        <v>45439</v>
      </c>
      <c r="C32" s="9" t="str">
        <f aca="false">TEXT(B32,"dddd")</f>
        <v>Montag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21</v>
      </c>
      <c r="B33" s="28" t="n">
        <v>45440</v>
      </c>
      <c r="C33" s="9" t="str">
        <f aca="false">TEXT(B33,"dddd")</f>
        <v>Dienstag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21</v>
      </c>
      <c r="B34" s="28" t="n">
        <v>45441</v>
      </c>
      <c r="C34" s="9" t="str">
        <f aca="false">TEXT(B34,"dddd")</f>
        <v>Mittwoch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21</v>
      </c>
      <c r="B35" s="28" t="n">
        <v>45442</v>
      </c>
      <c r="C35" s="9" t="str">
        <f aca="false">TEXT(B35,"dddd")</f>
        <v>Donnerstag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 t="n">
        <f aca="false">WEEKNUM(B36,1)-1</f>
        <v>21</v>
      </c>
      <c r="B36" s="28" t="n">
        <v>45443</v>
      </c>
      <c r="C36" s="9" t="str">
        <f aca="false">TEXT(B36,"dddd")</f>
        <v>Freitag</v>
      </c>
      <c r="D36" s="82" t="n">
        <f aca="false">D35+E36</f>
        <v>0</v>
      </c>
      <c r="E36" s="82" t="n">
        <f aca="false">SUM(F36:BP36)</f>
        <v>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45383</v>
      </c>
      <c r="B5" s="9" t="str">
        <f aca="false">TEXT(A5,"dddd")</f>
        <v>Montag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45384</v>
      </c>
      <c r="B6" s="9" t="str">
        <f aca="false">TEXT(A6,"dddd")</f>
        <v>Dienstag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45385</v>
      </c>
      <c r="B7" s="9" t="str">
        <f aca="false">TEXT(A7,"dddd")</f>
        <v>Mittwoch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45386</v>
      </c>
      <c r="B8" s="9" t="str">
        <f aca="false">TEXT(A8,"dddd")</f>
        <v>Donnerstag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45387</v>
      </c>
      <c r="B9" s="9" t="str">
        <f aca="false">TEXT(A9,"dddd")</f>
        <v>Freitag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45388</v>
      </c>
      <c r="B10" s="9" t="str">
        <f aca="false">TEXT(A10,"dddd")</f>
        <v>Samstag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45389</v>
      </c>
      <c r="B11" s="9" t="str">
        <f aca="false">TEXT(A11,"dddd")</f>
        <v>Sonntag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45390</v>
      </c>
      <c r="B12" s="9" t="str">
        <f aca="false">TEXT(A12,"dddd")</f>
        <v>Montag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45391</v>
      </c>
      <c r="B13" s="9" t="str">
        <f aca="false">TEXT(A13,"dddd")</f>
        <v>Dienstag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45392</v>
      </c>
      <c r="B14" s="9" t="str">
        <f aca="false">TEXT(A14,"dddd")</f>
        <v>Mittwoch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45393</v>
      </c>
      <c r="B15" s="9" t="str">
        <f aca="false">TEXT(A15,"dddd")</f>
        <v>Donnerstag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45394</v>
      </c>
      <c r="B16" s="9" t="str">
        <f aca="false">TEXT(A16,"dddd")</f>
        <v>Freitag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45395</v>
      </c>
      <c r="B17" s="9" t="str">
        <f aca="false">TEXT(A17,"dddd")</f>
        <v>Samstag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45396</v>
      </c>
      <c r="B18" s="9" t="str">
        <f aca="false">TEXT(A18,"dddd")</f>
        <v>Sonntag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45397</v>
      </c>
      <c r="B19" s="9" t="str">
        <f aca="false">TEXT(A19,"dddd")</f>
        <v>Montag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45398</v>
      </c>
      <c r="B20" s="9" t="str">
        <f aca="false">TEXT(A20,"dddd")</f>
        <v>Dienstag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45399</v>
      </c>
      <c r="B21" s="9" t="str">
        <f aca="false">TEXT(A21,"dddd")</f>
        <v>Mittwoch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45400</v>
      </c>
      <c r="B22" s="9" t="str">
        <f aca="false">TEXT(A22,"dddd")</f>
        <v>Donnerstag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45401</v>
      </c>
      <c r="B23" s="9" t="str">
        <f aca="false">TEXT(A23,"dddd")</f>
        <v>Freitag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45402</v>
      </c>
      <c r="B24" s="9" t="str">
        <f aca="false">TEXT(A24,"dddd")</f>
        <v>Samstag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45403</v>
      </c>
      <c r="B25" s="9" t="str">
        <f aca="false">TEXT(A25,"dddd")</f>
        <v>Sonntag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45404</v>
      </c>
      <c r="B26" s="9" t="str">
        <f aca="false">TEXT(A26,"dddd")</f>
        <v>Montag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45405</v>
      </c>
      <c r="B27" s="9" t="str">
        <f aca="false">TEXT(A27,"dddd")</f>
        <v>Dienstag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45406</v>
      </c>
      <c r="B28" s="9" t="str">
        <f aca="false">TEXT(A28,"dddd")</f>
        <v>Mittwoch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45407</v>
      </c>
      <c r="B29" s="9" t="str">
        <f aca="false">TEXT(A29,"dddd")</f>
        <v>Donnerstag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45408</v>
      </c>
      <c r="B30" s="9" t="str">
        <f aca="false">TEXT(A30,"dddd")</f>
        <v>Freitag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45409</v>
      </c>
      <c r="B31" s="9" t="str">
        <f aca="false">TEXT(A31,"dddd")</f>
        <v>Samstag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45410</v>
      </c>
      <c r="B32" s="9" t="str">
        <f aca="false">TEXT(A32,"dddd")</f>
        <v>Sonntag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45411</v>
      </c>
      <c r="B33" s="9" t="str">
        <f aca="false">TEXT(A33,"dddd")</f>
        <v>Montag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45412</v>
      </c>
      <c r="B34" s="9" t="str">
        <f aca="false">TEXT(A34,"dddd")</f>
        <v>Dienstag</v>
      </c>
      <c r="C34" s="0" t="n">
        <f aca="false">SUM(D34:F34)</f>
        <v>0</v>
      </c>
    </row>
    <row r="35" customFormat="false" ht="15.75" hidden="false" customHeight="false" outlineLevel="0" collapsed="false">
      <c r="A35" s="28"/>
    </row>
    <row r="36" customFormat="false" ht="15.75" hidden="false" customHeight="false" outlineLevel="0" collapsed="false">
      <c r="A36" s="30" t="str">
        <f aca="false">TEXT(A5,"MMMM")</f>
        <v>April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13</v>
      </c>
      <c r="B6" s="28" t="n">
        <v>45383</v>
      </c>
      <c r="C6" s="9" t="str">
        <f aca="false">TEXT(B6,"dddd")</f>
        <v>Montag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13</v>
      </c>
      <c r="B7" s="28" t="n">
        <v>45384</v>
      </c>
      <c r="C7" s="9" t="str">
        <f aca="false">TEXT(B7,"dddd")</f>
        <v>Dienstag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13</v>
      </c>
      <c r="B8" s="28" t="n">
        <v>45385</v>
      </c>
      <c r="C8" s="9" t="str">
        <f aca="false">TEXT(B8,"dddd")</f>
        <v>Mittwoch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13</v>
      </c>
      <c r="B9" s="28" t="n">
        <v>45386</v>
      </c>
      <c r="C9" s="9" t="str">
        <f aca="false">TEXT(B9,"dddd")</f>
        <v>Donnerstag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13</v>
      </c>
      <c r="B10" s="28" t="n">
        <v>45387</v>
      </c>
      <c r="C10" s="9" t="str">
        <f aca="false">TEXT(B10,"dddd")</f>
        <v>Freitag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13</v>
      </c>
      <c r="B11" s="28" t="n">
        <v>45388</v>
      </c>
      <c r="C11" s="9" t="str">
        <f aca="false">TEXT(B11,"dddd")</f>
        <v>Samstag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14</v>
      </c>
      <c r="B12" s="28" t="n">
        <v>45389</v>
      </c>
      <c r="C12" s="9" t="str">
        <f aca="false">TEXT(B12,"dddd")</f>
        <v>Sonntag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14</v>
      </c>
      <c r="B13" s="28" t="n">
        <v>45390</v>
      </c>
      <c r="C13" s="9" t="str">
        <f aca="false">TEXT(B13,"dddd")</f>
        <v>Montag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14</v>
      </c>
      <c r="B14" s="28" t="n">
        <v>45391</v>
      </c>
      <c r="C14" s="9" t="str">
        <f aca="false">TEXT(B14,"dddd")</f>
        <v>Dienstag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14</v>
      </c>
      <c r="B15" s="28" t="n">
        <v>45392</v>
      </c>
      <c r="C15" s="9" t="str">
        <f aca="false">TEXT(B15,"dddd")</f>
        <v>Mittwoch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14</v>
      </c>
      <c r="B16" s="28" t="n">
        <v>45393</v>
      </c>
      <c r="C16" s="9" t="str">
        <f aca="false">TEXT(B16,"dddd")</f>
        <v>Donnerstag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14</v>
      </c>
      <c r="B17" s="28" t="n">
        <v>45394</v>
      </c>
      <c r="C17" s="9" t="str">
        <f aca="false">TEXT(B17,"dddd")</f>
        <v>Freitag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14</v>
      </c>
      <c r="B18" s="28" t="n">
        <v>45395</v>
      </c>
      <c r="C18" s="9" t="str">
        <f aca="false">TEXT(B18,"dddd")</f>
        <v>Samstag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15</v>
      </c>
      <c r="B19" s="28" t="n">
        <v>45396</v>
      </c>
      <c r="C19" s="9" t="str">
        <f aca="false">TEXT(B19,"dddd")</f>
        <v>Sonntag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15</v>
      </c>
      <c r="B20" s="28" t="n">
        <v>45397</v>
      </c>
      <c r="C20" s="9" t="str">
        <f aca="false">TEXT(B20,"dddd")</f>
        <v>Montag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15</v>
      </c>
      <c r="B21" s="28" t="n">
        <v>45398</v>
      </c>
      <c r="C21" s="9" t="str">
        <f aca="false">TEXT(B21,"dddd")</f>
        <v>Dienstag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15</v>
      </c>
      <c r="B22" s="28" t="n">
        <v>45399</v>
      </c>
      <c r="C22" s="9" t="str">
        <f aca="false">TEXT(B22,"dddd")</f>
        <v>Mittwoch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15</v>
      </c>
      <c r="B23" s="28" t="n">
        <v>45400</v>
      </c>
      <c r="C23" s="9" t="str">
        <f aca="false">TEXT(B23,"dddd")</f>
        <v>Donnerstag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15</v>
      </c>
      <c r="B24" s="28" t="n">
        <v>45401</v>
      </c>
      <c r="C24" s="9" t="str">
        <f aca="false">TEXT(B24,"dddd")</f>
        <v>Freitag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15</v>
      </c>
      <c r="B25" s="28" t="n">
        <v>45402</v>
      </c>
      <c r="C25" s="9" t="str">
        <f aca="false">TEXT(B25,"dddd")</f>
        <v>Samstag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16</v>
      </c>
      <c r="B26" s="28" t="n">
        <v>45403</v>
      </c>
      <c r="C26" s="9" t="str">
        <f aca="false">TEXT(B26,"dddd")</f>
        <v>Sonntag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16</v>
      </c>
      <c r="B27" s="28" t="n">
        <v>45404</v>
      </c>
      <c r="C27" s="9" t="str">
        <f aca="false">TEXT(B27,"dddd")</f>
        <v>Montag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16</v>
      </c>
      <c r="B28" s="28" t="n">
        <v>45405</v>
      </c>
      <c r="C28" s="9" t="str">
        <f aca="false">TEXT(B28,"dddd")</f>
        <v>Dienstag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16</v>
      </c>
      <c r="B29" s="28" t="n">
        <v>45406</v>
      </c>
      <c r="C29" s="9" t="str">
        <f aca="false">TEXT(B29,"dddd")</f>
        <v>Mittwoch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16</v>
      </c>
      <c r="B30" s="28" t="n">
        <v>45407</v>
      </c>
      <c r="C30" s="9" t="str">
        <f aca="false">TEXT(B30,"dddd")</f>
        <v>Donnerstag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16</v>
      </c>
      <c r="B31" s="28" t="n">
        <v>45408</v>
      </c>
      <c r="C31" s="9" t="str">
        <f aca="false">TEXT(B31,"dddd")</f>
        <v>Freitag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16</v>
      </c>
      <c r="B32" s="28" t="n">
        <v>45409</v>
      </c>
      <c r="C32" s="9" t="str">
        <f aca="false">TEXT(B32,"dddd")</f>
        <v>Samstag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17</v>
      </c>
      <c r="B33" s="28" t="n">
        <v>45410</v>
      </c>
      <c r="C33" s="9" t="str">
        <f aca="false">TEXT(B33,"dddd")</f>
        <v>Sonntag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17</v>
      </c>
      <c r="B34" s="28" t="n">
        <v>45411</v>
      </c>
      <c r="C34" s="9" t="str">
        <f aca="false">TEXT(B34,"dddd")</f>
        <v>Montag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17</v>
      </c>
      <c r="B35" s="28" t="n">
        <v>45412</v>
      </c>
      <c r="C35" s="9" t="str">
        <f aca="false">TEXT(B35,"dddd")</f>
        <v>Dienstag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/>
      <c r="B36" s="28"/>
      <c r="C36" s="83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45627</v>
      </c>
      <c r="B5" s="9" t="str">
        <f aca="false">TEXT(A5,"dddd")</f>
        <v>Sonntag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45628</v>
      </c>
      <c r="B6" s="9" t="str">
        <f aca="false">TEXT(A6,"dddd")</f>
        <v>Montag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45629</v>
      </c>
      <c r="B7" s="9" t="str">
        <f aca="false">TEXT(A7,"dddd")</f>
        <v>Dienstag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45630</v>
      </c>
      <c r="B8" s="9" t="str">
        <f aca="false">TEXT(A8,"dddd")</f>
        <v>Mittwoch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45631</v>
      </c>
      <c r="B9" s="9" t="str">
        <f aca="false">TEXT(A9,"dddd")</f>
        <v>Donnerstag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45632</v>
      </c>
      <c r="B10" s="9" t="str">
        <f aca="false">TEXT(A10,"dddd")</f>
        <v>Freitag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45633</v>
      </c>
      <c r="B11" s="9" t="str">
        <f aca="false">TEXT(A11,"dddd")</f>
        <v>Samstag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45634</v>
      </c>
      <c r="B12" s="9" t="str">
        <f aca="false">TEXT(A12,"dddd")</f>
        <v>Sonntag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45635</v>
      </c>
      <c r="B13" s="9" t="str">
        <f aca="false">TEXT(A13,"dddd")</f>
        <v>Montag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45636</v>
      </c>
      <c r="B14" s="9" t="str">
        <f aca="false">TEXT(A14,"dddd")</f>
        <v>Dienstag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45637</v>
      </c>
      <c r="B15" s="9" t="str">
        <f aca="false">TEXT(A15,"dddd")</f>
        <v>Mittwoch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45638</v>
      </c>
      <c r="B16" s="9" t="str">
        <f aca="false">TEXT(A16,"dddd")</f>
        <v>Donnerstag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45639</v>
      </c>
      <c r="B17" s="9" t="str">
        <f aca="false">TEXT(A17,"dddd")</f>
        <v>Freitag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45640</v>
      </c>
      <c r="B18" s="9" t="str">
        <f aca="false">TEXT(A18,"dddd")</f>
        <v>Samstag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45641</v>
      </c>
      <c r="B19" s="9" t="str">
        <f aca="false">TEXT(A19,"dddd")</f>
        <v>Sonntag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45642</v>
      </c>
      <c r="B20" s="9" t="str">
        <f aca="false">TEXT(A20,"dddd")</f>
        <v>Montag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45643</v>
      </c>
      <c r="B21" s="9" t="str">
        <f aca="false">TEXT(A21,"dddd")</f>
        <v>Dienstag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45644</v>
      </c>
      <c r="B22" s="9" t="str">
        <f aca="false">TEXT(A22,"dddd")</f>
        <v>Mittwoch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45645</v>
      </c>
      <c r="B23" s="9" t="str">
        <f aca="false">TEXT(A23,"dddd")</f>
        <v>Donnerstag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45646</v>
      </c>
      <c r="B24" s="9" t="str">
        <f aca="false">TEXT(A24,"dddd")</f>
        <v>Freitag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45647</v>
      </c>
      <c r="B25" s="9" t="str">
        <f aca="false">TEXT(A25,"dddd")</f>
        <v>Samstag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45648</v>
      </c>
      <c r="B26" s="9" t="str">
        <f aca="false">TEXT(A26,"dddd")</f>
        <v>Sonntag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45649</v>
      </c>
      <c r="B27" s="9" t="str">
        <f aca="false">TEXT(A27,"dddd")</f>
        <v>Montag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45650</v>
      </c>
      <c r="B28" s="9" t="str">
        <f aca="false">TEXT(A28,"dddd")</f>
        <v>Dienstag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45651</v>
      </c>
      <c r="B29" s="9" t="str">
        <f aca="false">TEXT(A29,"dddd")</f>
        <v>Mittwoch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45652</v>
      </c>
      <c r="B30" s="9" t="str">
        <f aca="false">TEXT(A30,"dddd")</f>
        <v>Donnerstag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45653</v>
      </c>
      <c r="B31" s="9" t="str">
        <f aca="false">TEXT(A31,"dddd")</f>
        <v>Freitag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45654</v>
      </c>
      <c r="B32" s="9" t="str">
        <f aca="false">TEXT(A32,"dddd")</f>
        <v>Samstag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45655</v>
      </c>
      <c r="B33" s="9" t="str">
        <f aca="false">TEXT(A33,"dddd")</f>
        <v>Sonntag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45656</v>
      </c>
      <c r="B34" s="9" t="str">
        <f aca="false">TEXT(A34,"dddd")</f>
        <v>Montag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45657</v>
      </c>
      <c r="B35" s="9" t="str">
        <f aca="false">TEXT(A35,"dddd")</f>
        <v>Dienstag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Dezember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45352</v>
      </c>
      <c r="B5" s="9" t="str">
        <f aca="false">TEXT(A5,"dddd")</f>
        <v>Freitag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45353</v>
      </c>
      <c r="B6" s="9" t="str">
        <f aca="false">TEXT(A6,"dddd")</f>
        <v>Samstag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45354</v>
      </c>
      <c r="B7" s="9" t="str">
        <f aca="false">TEXT(A7,"dddd")</f>
        <v>Sonntag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45355</v>
      </c>
      <c r="B8" s="9" t="str">
        <f aca="false">TEXT(A8,"dddd")</f>
        <v>Montag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45356</v>
      </c>
      <c r="B9" s="9" t="str">
        <f aca="false">TEXT(A9,"dddd")</f>
        <v>Dienstag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45357</v>
      </c>
      <c r="B10" s="9" t="str">
        <f aca="false">TEXT(A10,"dddd")</f>
        <v>Mittwoch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45358</v>
      </c>
      <c r="B11" s="9" t="str">
        <f aca="false">TEXT(A11,"dddd")</f>
        <v>Donnerstag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45359</v>
      </c>
      <c r="B12" s="9" t="str">
        <f aca="false">TEXT(A12,"dddd")</f>
        <v>Freitag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45360</v>
      </c>
      <c r="B13" s="9" t="str">
        <f aca="false">TEXT(A13,"dddd")</f>
        <v>Samstag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45361</v>
      </c>
      <c r="B14" s="9" t="str">
        <f aca="false">TEXT(A14,"dddd")</f>
        <v>Sonntag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45362</v>
      </c>
      <c r="B15" s="9" t="str">
        <f aca="false">TEXT(A15,"dddd")</f>
        <v>Montag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45363</v>
      </c>
      <c r="B16" s="9" t="str">
        <f aca="false">TEXT(A16,"dddd")</f>
        <v>Dienstag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45364</v>
      </c>
      <c r="B17" s="9" t="str">
        <f aca="false">TEXT(A17,"dddd")</f>
        <v>Mittwoch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45365</v>
      </c>
      <c r="B18" s="9" t="str">
        <f aca="false">TEXT(A18,"dddd")</f>
        <v>Donnerstag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45366</v>
      </c>
      <c r="B19" s="9" t="str">
        <f aca="false">TEXT(A19,"dddd")</f>
        <v>Freitag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45367</v>
      </c>
      <c r="B20" s="9" t="str">
        <f aca="false">TEXT(A20,"dddd")</f>
        <v>Samstag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45368</v>
      </c>
      <c r="B21" s="9" t="str">
        <f aca="false">TEXT(A21,"dddd")</f>
        <v>Sonntag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45369</v>
      </c>
      <c r="B22" s="9" t="str">
        <f aca="false">TEXT(A22,"dddd")</f>
        <v>Montag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45370</v>
      </c>
      <c r="B23" s="9" t="str">
        <f aca="false">TEXT(A23,"dddd")</f>
        <v>Dienstag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45371</v>
      </c>
      <c r="B24" s="9" t="str">
        <f aca="false">TEXT(A24,"dddd")</f>
        <v>Mittwoch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45372</v>
      </c>
      <c r="B25" s="9" t="str">
        <f aca="false">TEXT(A25,"dddd")</f>
        <v>Donnerstag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45373</v>
      </c>
      <c r="B26" s="9" t="str">
        <f aca="false">TEXT(A26,"dddd")</f>
        <v>Freitag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45374</v>
      </c>
      <c r="B27" s="9" t="str">
        <f aca="false">TEXT(A27,"dddd")</f>
        <v>Samstag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45375</v>
      </c>
      <c r="B28" s="9" t="str">
        <f aca="false">TEXT(A28,"dddd")</f>
        <v>Sonntag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45376</v>
      </c>
      <c r="B29" s="9" t="str">
        <f aca="false">TEXT(A29,"dddd")</f>
        <v>Montag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45377</v>
      </c>
      <c r="B30" s="9" t="str">
        <f aca="false">TEXT(A30,"dddd")</f>
        <v>Dienstag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45378</v>
      </c>
      <c r="B31" s="9" t="str">
        <f aca="false">TEXT(A31,"dddd")</f>
        <v>Mittwoch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45379</v>
      </c>
      <c r="B32" s="9" t="str">
        <f aca="false">TEXT(A32,"dddd")</f>
        <v>Donnerstag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45380</v>
      </c>
      <c r="B33" s="9" t="str">
        <f aca="false">TEXT(A33,"dddd")</f>
        <v>Freitag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45381</v>
      </c>
      <c r="B34" s="9" t="str">
        <f aca="false">TEXT(A34,"dddd")</f>
        <v>Samstag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45382</v>
      </c>
      <c r="B35" s="9" t="str">
        <f aca="false">TEXT(A35,"dddd")</f>
        <v>Sonntag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März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8</v>
      </c>
      <c r="B6" s="28" t="n">
        <v>45352</v>
      </c>
      <c r="C6" s="9" t="str">
        <f aca="false">TEXT(B6,"dddd")</f>
        <v>Freitag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8</v>
      </c>
      <c r="B7" s="28" t="n">
        <v>45353</v>
      </c>
      <c r="C7" s="9" t="str">
        <f aca="false">TEXT(B7,"dddd")</f>
        <v>Samstag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9</v>
      </c>
      <c r="B8" s="28" t="n">
        <v>45354</v>
      </c>
      <c r="C8" s="9" t="str">
        <f aca="false">TEXT(B8,"dddd")</f>
        <v>Sonntag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9</v>
      </c>
      <c r="B9" s="28" t="n">
        <v>45355</v>
      </c>
      <c r="C9" s="9" t="str">
        <f aca="false">TEXT(B9,"dddd")</f>
        <v>Montag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9</v>
      </c>
      <c r="B10" s="28" t="n">
        <v>45356</v>
      </c>
      <c r="C10" s="9" t="str">
        <f aca="false">TEXT(B10,"dddd")</f>
        <v>Dienstag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9</v>
      </c>
      <c r="B11" s="28" t="n">
        <v>45357</v>
      </c>
      <c r="C11" s="9" t="str">
        <f aca="false">TEXT(B11,"dddd")</f>
        <v>Mittwoch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9</v>
      </c>
      <c r="B12" s="28" t="n">
        <v>45358</v>
      </c>
      <c r="C12" s="9" t="str">
        <f aca="false">TEXT(B12,"dddd")</f>
        <v>Donnerstag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9</v>
      </c>
      <c r="B13" s="28" t="n">
        <v>45359</v>
      </c>
      <c r="C13" s="9" t="str">
        <f aca="false">TEXT(B13,"dddd")</f>
        <v>Freitag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9</v>
      </c>
      <c r="B14" s="28" t="n">
        <v>45360</v>
      </c>
      <c r="C14" s="9" t="str">
        <f aca="false">TEXT(B14,"dddd")</f>
        <v>Samstag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10</v>
      </c>
      <c r="B15" s="28" t="n">
        <v>45361</v>
      </c>
      <c r="C15" s="9" t="str">
        <f aca="false">TEXT(B15,"dddd")</f>
        <v>Sonntag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10</v>
      </c>
      <c r="B16" s="28" t="n">
        <v>45362</v>
      </c>
      <c r="C16" s="9" t="str">
        <f aca="false">TEXT(B16,"dddd")</f>
        <v>Montag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10</v>
      </c>
      <c r="B17" s="28" t="n">
        <v>45363</v>
      </c>
      <c r="C17" s="9" t="str">
        <f aca="false">TEXT(B17,"dddd")</f>
        <v>Dienstag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10</v>
      </c>
      <c r="B18" s="28" t="n">
        <v>45364</v>
      </c>
      <c r="C18" s="9" t="str">
        <f aca="false">TEXT(B18,"dddd")</f>
        <v>Mittwoch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10</v>
      </c>
      <c r="B19" s="28" t="n">
        <v>45365</v>
      </c>
      <c r="C19" s="9" t="str">
        <f aca="false">TEXT(B19,"dddd")</f>
        <v>Donnerstag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10</v>
      </c>
      <c r="B20" s="28" t="n">
        <v>45366</v>
      </c>
      <c r="C20" s="9" t="str">
        <f aca="false">TEXT(B20,"dddd")</f>
        <v>Freitag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10</v>
      </c>
      <c r="B21" s="28" t="n">
        <v>45367</v>
      </c>
      <c r="C21" s="9" t="str">
        <f aca="false">TEXT(B21,"dddd")</f>
        <v>Samstag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11</v>
      </c>
      <c r="B22" s="28" t="n">
        <v>45368</v>
      </c>
      <c r="C22" s="9" t="str">
        <f aca="false">TEXT(B22,"dddd")</f>
        <v>Sonntag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11</v>
      </c>
      <c r="B23" s="28" t="n">
        <v>45369</v>
      </c>
      <c r="C23" s="9" t="str">
        <f aca="false">TEXT(B23,"dddd")</f>
        <v>Montag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11</v>
      </c>
      <c r="B24" s="28" t="n">
        <v>45370</v>
      </c>
      <c r="C24" s="9" t="str">
        <f aca="false">TEXT(B24,"dddd")</f>
        <v>Dienstag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11</v>
      </c>
      <c r="B25" s="28" t="n">
        <v>45371</v>
      </c>
      <c r="C25" s="9" t="str">
        <f aca="false">TEXT(B25,"dddd")</f>
        <v>Mittwoch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11</v>
      </c>
      <c r="B26" s="28" t="n">
        <v>45372</v>
      </c>
      <c r="C26" s="9" t="str">
        <f aca="false">TEXT(B26,"dddd")</f>
        <v>Donnerstag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11</v>
      </c>
      <c r="B27" s="28" t="n">
        <v>45373</v>
      </c>
      <c r="C27" s="9" t="str">
        <f aca="false">TEXT(B27,"dddd")</f>
        <v>Freitag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11</v>
      </c>
      <c r="B28" s="28" t="n">
        <v>45374</v>
      </c>
      <c r="C28" s="9" t="str">
        <f aca="false">TEXT(B28,"dddd")</f>
        <v>Samstag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12</v>
      </c>
      <c r="B29" s="28" t="n">
        <v>45375</v>
      </c>
      <c r="C29" s="9" t="str">
        <f aca="false">TEXT(B29,"dddd")</f>
        <v>Sonntag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12</v>
      </c>
      <c r="B30" s="28" t="n">
        <v>45376</v>
      </c>
      <c r="C30" s="9" t="str">
        <f aca="false">TEXT(B30,"dddd")</f>
        <v>Montag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12</v>
      </c>
      <c r="B31" s="28" t="n">
        <v>45377</v>
      </c>
      <c r="C31" s="9" t="str">
        <f aca="false">TEXT(B31,"dddd")</f>
        <v>Dienstag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12</v>
      </c>
      <c r="B32" s="28" t="n">
        <v>45378</v>
      </c>
      <c r="C32" s="9" t="str">
        <f aca="false">TEXT(B32,"dddd")</f>
        <v>Mittwoch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12</v>
      </c>
      <c r="B33" s="28" t="n">
        <v>45379</v>
      </c>
      <c r="C33" s="9" t="str">
        <f aca="false">TEXT(B33,"dddd")</f>
        <v>Donnerstag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12</v>
      </c>
      <c r="B34" s="28" t="n">
        <v>45380</v>
      </c>
      <c r="C34" s="9" t="str">
        <f aca="false">TEXT(B34,"dddd")</f>
        <v>Freitag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12</v>
      </c>
      <c r="B35" s="28" t="n">
        <v>45381</v>
      </c>
      <c r="C35" s="9" t="str">
        <f aca="false">TEXT(B35,"dddd")</f>
        <v>Samstag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 t="n">
        <f aca="false">WEEKNUM(B36,1)-1</f>
        <v>13</v>
      </c>
      <c r="B36" s="28" t="n">
        <v>45382</v>
      </c>
      <c r="C36" s="9" t="str">
        <f aca="false">TEXT(B36,"dddd")</f>
        <v>Sonntag</v>
      </c>
      <c r="D36" s="82" t="n">
        <f aca="false">D35+E36</f>
        <v>0</v>
      </c>
      <c r="E36" s="82" t="n">
        <f aca="false">SUM(F36:BP36)</f>
        <v>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45323</v>
      </c>
      <c r="B5" s="9" t="str">
        <f aca="false">TEXT(A5,"dddd")</f>
        <v>Donnerstag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45324</v>
      </c>
      <c r="B6" s="9" t="str">
        <f aca="false">TEXT(A6,"dddd")</f>
        <v>Freitag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45325</v>
      </c>
      <c r="B7" s="9" t="str">
        <f aca="false">TEXT(A7,"dddd")</f>
        <v>Samstag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45326</v>
      </c>
      <c r="B8" s="9" t="str">
        <f aca="false">TEXT(A8,"dddd")</f>
        <v>Sonntag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45327</v>
      </c>
      <c r="B9" s="9" t="str">
        <f aca="false">TEXT(A9,"dddd")</f>
        <v>Montag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45328</v>
      </c>
      <c r="B10" s="9" t="str">
        <f aca="false">TEXT(A10,"dddd")</f>
        <v>Dienstag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45329</v>
      </c>
      <c r="B11" s="9" t="str">
        <f aca="false">TEXT(A11,"dddd")</f>
        <v>Mittwoch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45330</v>
      </c>
      <c r="B12" s="9" t="str">
        <f aca="false">TEXT(A12,"dddd")</f>
        <v>Donnerstag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45331</v>
      </c>
      <c r="B13" s="9" t="str">
        <f aca="false">TEXT(A13,"dddd")</f>
        <v>Freitag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45332</v>
      </c>
      <c r="B14" s="9" t="str">
        <f aca="false">TEXT(A14,"dddd")</f>
        <v>Samstag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45333</v>
      </c>
      <c r="B15" s="9" t="str">
        <f aca="false">TEXT(A15,"dddd")</f>
        <v>Sonntag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45334</v>
      </c>
      <c r="B16" s="9" t="str">
        <f aca="false">TEXT(A16,"dddd")</f>
        <v>Montag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45335</v>
      </c>
      <c r="B17" s="9" t="str">
        <f aca="false">TEXT(A17,"dddd")</f>
        <v>Dienstag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45336</v>
      </c>
      <c r="B18" s="9" t="str">
        <f aca="false">TEXT(A18,"dddd")</f>
        <v>Mittwoch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45337</v>
      </c>
      <c r="B19" s="9" t="str">
        <f aca="false">TEXT(A19,"dddd")</f>
        <v>Donnerstag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45338</v>
      </c>
      <c r="B20" s="9" t="str">
        <f aca="false">TEXT(A20,"dddd")</f>
        <v>Freitag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45339</v>
      </c>
      <c r="B21" s="9" t="str">
        <f aca="false">TEXT(A21,"dddd")</f>
        <v>Samstag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45340</v>
      </c>
      <c r="B22" s="9" t="str">
        <f aca="false">TEXT(A22,"dddd")</f>
        <v>Sonntag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45341</v>
      </c>
      <c r="B23" s="9" t="str">
        <f aca="false">TEXT(A23,"dddd")</f>
        <v>Montag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45342</v>
      </c>
      <c r="B24" s="9" t="str">
        <f aca="false">TEXT(A24,"dddd")</f>
        <v>Dienstag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45343</v>
      </c>
      <c r="B25" s="9" t="str">
        <f aca="false">TEXT(A25,"dddd")</f>
        <v>Mittwoch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45344</v>
      </c>
      <c r="B26" s="9" t="str">
        <f aca="false">TEXT(A26,"dddd")</f>
        <v>Donnerstag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45345</v>
      </c>
      <c r="B27" s="9" t="str">
        <f aca="false">TEXT(A27,"dddd")</f>
        <v>Freitag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45346</v>
      </c>
      <c r="B28" s="9" t="str">
        <f aca="false">TEXT(A28,"dddd")</f>
        <v>Samstag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45347</v>
      </c>
      <c r="B29" s="9" t="str">
        <f aca="false">TEXT(A29,"dddd")</f>
        <v>Sonntag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45348</v>
      </c>
      <c r="B30" s="9" t="str">
        <f aca="false">TEXT(A30,"dddd")</f>
        <v>Montag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45349</v>
      </c>
      <c r="B31" s="9" t="str">
        <f aca="false">TEXT(A31,"dddd")</f>
        <v>Dienstag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45350</v>
      </c>
      <c r="B32" s="9" t="str">
        <f aca="false">TEXT(A32,"dddd")</f>
        <v>Mittwoch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45351</v>
      </c>
      <c r="B33" s="9" t="str">
        <f aca="false">TEXT(A33,"dddd")</f>
        <v>Donnerstag</v>
      </c>
      <c r="C33" s="0" t="n">
        <f aca="false">SUM(D33:F33)</f>
        <v>0</v>
      </c>
    </row>
    <row r="34" customFormat="false" ht="15.75" hidden="false" customHeight="false" outlineLevel="0" collapsed="false">
      <c r="A34" s="28"/>
    </row>
    <row r="35" customFormat="false" ht="15.75" hidden="false" customHeight="false" outlineLevel="0" collapsed="false">
      <c r="A35" s="28"/>
    </row>
    <row r="36" customFormat="false" ht="15.75" hidden="false" customHeight="false" outlineLevel="0" collapsed="false">
      <c r="A36" s="30" t="str">
        <f aca="false">TEXT(A5,"MMMM")</f>
        <v>Februar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4</v>
      </c>
      <c r="B6" s="28" t="n">
        <v>45323</v>
      </c>
      <c r="C6" s="9" t="str">
        <f aca="false">TEXT(B6,"dddd")</f>
        <v>Donnerstag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4</v>
      </c>
      <c r="B7" s="28" t="n">
        <v>45324</v>
      </c>
      <c r="C7" s="9" t="str">
        <f aca="false">TEXT(B7,"dddd")</f>
        <v>Freitag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4</v>
      </c>
      <c r="B8" s="28" t="n">
        <v>45325</v>
      </c>
      <c r="C8" s="9" t="str">
        <f aca="false">TEXT(B8,"dddd")</f>
        <v>Samstag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5</v>
      </c>
      <c r="B9" s="28" t="n">
        <v>45326</v>
      </c>
      <c r="C9" s="9" t="str">
        <f aca="false">TEXT(B9,"dddd")</f>
        <v>Sonntag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5</v>
      </c>
      <c r="B10" s="28" t="n">
        <v>45327</v>
      </c>
      <c r="C10" s="9" t="str">
        <f aca="false">TEXT(B10,"dddd")</f>
        <v>Montag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5</v>
      </c>
      <c r="B11" s="28" t="n">
        <v>45328</v>
      </c>
      <c r="C11" s="9" t="str">
        <f aca="false">TEXT(B11,"dddd")</f>
        <v>Dienstag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5</v>
      </c>
      <c r="B12" s="28" t="n">
        <v>45329</v>
      </c>
      <c r="C12" s="9" t="str">
        <f aca="false">TEXT(B12,"dddd")</f>
        <v>Mittwoch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5</v>
      </c>
      <c r="B13" s="28" t="n">
        <v>45330</v>
      </c>
      <c r="C13" s="9" t="str">
        <f aca="false">TEXT(B13,"dddd")</f>
        <v>Donnerstag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5</v>
      </c>
      <c r="B14" s="28" t="n">
        <v>45331</v>
      </c>
      <c r="C14" s="9" t="str">
        <f aca="false">TEXT(B14,"dddd")</f>
        <v>Freitag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5</v>
      </c>
      <c r="B15" s="28" t="n">
        <v>45332</v>
      </c>
      <c r="C15" s="9" t="str">
        <f aca="false">TEXT(B15,"dddd")</f>
        <v>Samstag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6</v>
      </c>
      <c r="B16" s="28" t="n">
        <v>45333</v>
      </c>
      <c r="C16" s="9" t="str">
        <f aca="false">TEXT(B16,"dddd")</f>
        <v>Sonntag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6</v>
      </c>
      <c r="B17" s="28" t="n">
        <v>45334</v>
      </c>
      <c r="C17" s="9" t="str">
        <f aca="false">TEXT(B17,"dddd")</f>
        <v>Montag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6</v>
      </c>
      <c r="B18" s="28" t="n">
        <v>45335</v>
      </c>
      <c r="C18" s="9" t="str">
        <f aca="false">TEXT(B18,"dddd")</f>
        <v>Dienstag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6</v>
      </c>
      <c r="B19" s="28" t="n">
        <v>45336</v>
      </c>
      <c r="C19" s="9" t="str">
        <f aca="false">TEXT(B19,"dddd")</f>
        <v>Mittwoch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6</v>
      </c>
      <c r="B20" s="28" t="n">
        <v>45337</v>
      </c>
      <c r="C20" s="9" t="str">
        <f aca="false">TEXT(B20,"dddd")</f>
        <v>Donnerstag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6</v>
      </c>
      <c r="B21" s="28" t="n">
        <v>45338</v>
      </c>
      <c r="C21" s="9" t="str">
        <f aca="false">TEXT(B21,"dddd")</f>
        <v>Freitag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6</v>
      </c>
      <c r="B22" s="28" t="n">
        <v>45339</v>
      </c>
      <c r="C22" s="9" t="str">
        <f aca="false">TEXT(B22,"dddd")</f>
        <v>Samstag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7</v>
      </c>
      <c r="B23" s="28" t="n">
        <v>45340</v>
      </c>
      <c r="C23" s="9" t="str">
        <f aca="false">TEXT(B23,"dddd")</f>
        <v>Sonntag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7</v>
      </c>
      <c r="B24" s="28" t="n">
        <v>45341</v>
      </c>
      <c r="C24" s="9" t="str">
        <f aca="false">TEXT(B24,"dddd")</f>
        <v>Montag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7</v>
      </c>
      <c r="B25" s="28" t="n">
        <v>45342</v>
      </c>
      <c r="C25" s="9" t="str">
        <f aca="false">TEXT(B25,"dddd")</f>
        <v>Dienstag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7</v>
      </c>
      <c r="B26" s="28" t="n">
        <v>45343</v>
      </c>
      <c r="C26" s="9" t="str">
        <f aca="false">TEXT(B26,"dddd")</f>
        <v>Mittwoch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7</v>
      </c>
      <c r="B27" s="28" t="n">
        <v>45344</v>
      </c>
      <c r="C27" s="9" t="str">
        <f aca="false">TEXT(B27,"dddd")</f>
        <v>Donnerstag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7</v>
      </c>
      <c r="B28" s="28" t="n">
        <v>45345</v>
      </c>
      <c r="C28" s="9" t="str">
        <f aca="false">TEXT(B28,"dddd")</f>
        <v>Freitag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7</v>
      </c>
      <c r="B29" s="28" t="n">
        <v>45346</v>
      </c>
      <c r="C29" s="9" t="str">
        <f aca="false">TEXT(B29,"dddd")</f>
        <v>Samstag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8</v>
      </c>
      <c r="B30" s="28" t="n">
        <v>45347</v>
      </c>
      <c r="C30" s="9" t="str">
        <f aca="false">TEXT(B30,"dddd")</f>
        <v>Sonntag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8</v>
      </c>
      <c r="B31" s="28" t="n">
        <v>45348</v>
      </c>
      <c r="C31" s="9" t="str">
        <f aca="false">TEXT(B31,"dddd")</f>
        <v>Montag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8</v>
      </c>
      <c r="B32" s="28" t="n">
        <v>45349</v>
      </c>
      <c r="C32" s="9" t="str">
        <f aca="false">TEXT(B32,"dddd")</f>
        <v>Dienstag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8</v>
      </c>
      <c r="B33" s="28" t="n">
        <v>45350</v>
      </c>
      <c r="C33" s="9" t="str">
        <f aca="false">TEXT(B33,"dddd")</f>
        <v>Mittwoch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8</v>
      </c>
      <c r="B34" s="28" t="n">
        <v>45351</v>
      </c>
      <c r="C34" s="9" t="str">
        <f aca="false">TEXT(B34,"dddd")</f>
        <v>Donnerstag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/>
      <c r="B35" s="28"/>
      <c r="D35" s="81"/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/>
      <c r="B36" s="28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45292</v>
      </c>
      <c r="B5" s="9" t="str">
        <f aca="false">TEXT(A5,"dddd")</f>
        <v>Montag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45293</v>
      </c>
      <c r="B6" s="9" t="str">
        <f aca="false">TEXT(A6,"dddd")</f>
        <v>Dienstag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45294</v>
      </c>
      <c r="B7" s="9" t="str">
        <f aca="false">TEXT(A7,"dddd")</f>
        <v>Mittwoch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45295</v>
      </c>
      <c r="B8" s="9" t="str">
        <f aca="false">TEXT(A8,"dddd")</f>
        <v>Donnerstag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45296</v>
      </c>
      <c r="B9" s="9" t="str">
        <f aca="false">TEXT(A9,"dddd")</f>
        <v>Freitag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45297</v>
      </c>
      <c r="B10" s="9" t="str">
        <f aca="false">TEXT(A10,"dddd")</f>
        <v>Samstag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45298</v>
      </c>
      <c r="B11" s="9" t="str">
        <f aca="false">TEXT(A11,"dddd")</f>
        <v>Sonntag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45299</v>
      </c>
      <c r="B12" s="9" t="str">
        <f aca="false">TEXT(A12,"dddd")</f>
        <v>Montag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45300</v>
      </c>
      <c r="B13" s="9" t="str">
        <f aca="false">TEXT(A13,"dddd")</f>
        <v>Dienstag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45301</v>
      </c>
      <c r="B14" s="9" t="str">
        <f aca="false">TEXT(A14,"dddd")</f>
        <v>Mittwoch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45302</v>
      </c>
      <c r="B15" s="9" t="str">
        <f aca="false">TEXT(A15,"dddd")</f>
        <v>Donnerstag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45303</v>
      </c>
      <c r="B16" s="9" t="str">
        <f aca="false">TEXT(A16,"dddd")</f>
        <v>Freitag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45304</v>
      </c>
      <c r="B17" s="9" t="str">
        <f aca="false">TEXT(A17,"dddd")</f>
        <v>Samstag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45305</v>
      </c>
      <c r="B18" s="9" t="str">
        <f aca="false">TEXT(A18,"dddd")</f>
        <v>Sonntag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45306</v>
      </c>
      <c r="B19" s="9" t="str">
        <f aca="false">TEXT(A19,"dddd")</f>
        <v>Montag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45307</v>
      </c>
      <c r="B20" s="9" t="str">
        <f aca="false">TEXT(A20,"dddd")</f>
        <v>Dienstag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45308</v>
      </c>
      <c r="B21" s="9" t="str">
        <f aca="false">TEXT(A21,"dddd")</f>
        <v>Mittwoch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45309</v>
      </c>
      <c r="B22" s="9" t="str">
        <f aca="false">TEXT(A22,"dddd")</f>
        <v>Donnerstag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45310</v>
      </c>
      <c r="B23" s="9" t="str">
        <f aca="false">TEXT(A23,"dddd")</f>
        <v>Freitag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45311</v>
      </c>
      <c r="B24" s="9" t="str">
        <f aca="false">TEXT(A24,"dddd")</f>
        <v>Samstag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45312</v>
      </c>
      <c r="B25" s="9" t="str">
        <f aca="false">TEXT(A25,"dddd")</f>
        <v>Sonntag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45313</v>
      </c>
      <c r="B26" s="9" t="str">
        <f aca="false">TEXT(A26,"dddd")</f>
        <v>Montag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45314</v>
      </c>
      <c r="B27" s="9" t="str">
        <f aca="false">TEXT(A27,"dddd")</f>
        <v>Dienstag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45315</v>
      </c>
      <c r="B28" s="9" t="str">
        <f aca="false">TEXT(A28,"dddd")</f>
        <v>Mittwoch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45316</v>
      </c>
      <c r="B29" s="9" t="str">
        <f aca="false">TEXT(A29,"dddd")</f>
        <v>Donnerstag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45317</v>
      </c>
      <c r="B30" s="9" t="str">
        <f aca="false">TEXT(A30,"dddd")</f>
        <v>Freitag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45318</v>
      </c>
      <c r="B31" s="9" t="str">
        <f aca="false">TEXT(A31,"dddd")</f>
        <v>Samstag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45319</v>
      </c>
      <c r="B32" s="9" t="str">
        <f aca="false">TEXT(A32,"dddd")</f>
        <v>Sonntag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45320</v>
      </c>
      <c r="B33" s="9" t="str">
        <f aca="false">TEXT(A33,"dddd")</f>
        <v>Montag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45321</v>
      </c>
      <c r="B34" s="9" t="str">
        <f aca="false">TEXT(A34,"dddd")</f>
        <v>Dienstag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45322</v>
      </c>
      <c r="B35" s="9" t="str">
        <f aca="false">TEXT(A35,"dddd")</f>
        <v>Mittwoch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Januar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0</v>
      </c>
      <c r="B6" s="28" t="n">
        <v>45292</v>
      </c>
      <c r="C6" s="9" t="str">
        <f aca="false">TEXT(B6,"dddd")</f>
        <v>Montag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0</v>
      </c>
      <c r="B7" s="28" t="n">
        <v>45293</v>
      </c>
      <c r="C7" s="9" t="str">
        <f aca="false">TEXT(B7,"dddd")</f>
        <v>Dienstag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0</v>
      </c>
      <c r="B8" s="28" t="n">
        <v>45294</v>
      </c>
      <c r="C8" s="9" t="str">
        <f aca="false">TEXT(B8,"dddd")</f>
        <v>Mittwoch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0</v>
      </c>
      <c r="B9" s="28" t="n">
        <v>45295</v>
      </c>
      <c r="C9" s="9" t="str">
        <f aca="false">TEXT(B9,"dddd")</f>
        <v>Donnerstag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0</v>
      </c>
      <c r="B10" s="28" t="n">
        <v>45296</v>
      </c>
      <c r="C10" s="9" t="str">
        <f aca="false">TEXT(B10,"dddd")</f>
        <v>Freitag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0</v>
      </c>
      <c r="B11" s="28" t="n">
        <v>45297</v>
      </c>
      <c r="C11" s="9" t="str">
        <f aca="false">TEXT(B11,"dddd")</f>
        <v>Samstag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1</v>
      </c>
      <c r="B12" s="28" t="n">
        <v>45298</v>
      </c>
      <c r="C12" s="9" t="str">
        <f aca="false">TEXT(B12,"dddd")</f>
        <v>Sonntag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1</v>
      </c>
      <c r="B13" s="28" t="n">
        <v>45299</v>
      </c>
      <c r="C13" s="9" t="str">
        <f aca="false">TEXT(B13,"dddd")</f>
        <v>Montag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1</v>
      </c>
      <c r="B14" s="28" t="n">
        <v>45300</v>
      </c>
      <c r="C14" s="9" t="str">
        <f aca="false">TEXT(B14,"dddd")</f>
        <v>Dienstag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1</v>
      </c>
      <c r="B15" s="28" t="n">
        <v>45301</v>
      </c>
      <c r="C15" s="9" t="str">
        <f aca="false">TEXT(B15,"dddd")</f>
        <v>Mittwoch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1</v>
      </c>
      <c r="B16" s="28" t="n">
        <v>45302</v>
      </c>
      <c r="C16" s="9" t="str">
        <f aca="false">TEXT(B16,"dddd")</f>
        <v>Donnerstag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1</v>
      </c>
      <c r="B17" s="28" t="n">
        <v>45303</v>
      </c>
      <c r="C17" s="9" t="str">
        <f aca="false">TEXT(B17,"dddd")</f>
        <v>Freitag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1</v>
      </c>
      <c r="B18" s="28" t="n">
        <v>45304</v>
      </c>
      <c r="C18" s="9" t="str">
        <f aca="false">TEXT(B18,"dddd")</f>
        <v>Samstag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2</v>
      </c>
      <c r="B19" s="28" t="n">
        <v>45305</v>
      </c>
      <c r="C19" s="9" t="str">
        <f aca="false">TEXT(B19,"dddd")</f>
        <v>Sonntag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2</v>
      </c>
      <c r="B20" s="28" t="n">
        <v>45306</v>
      </c>
      <c r="C20" s="9" t="str">
        <f aca="false">TEXT(B20,"dddd")</f>
        <v>Montag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2</v>
      </c>
      <c r="B21" s="28" t="n">
        <v>45307</v>
      </c>
      <c r="C21" s="9" t="str">
        <f aca="false">TEXT(B21,"dddd")</f>
        <v>Dienstag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2</v>
      </c>
      <c r="B22" s="28" t="n">
        <v>45308</v>
      </c>
      <c r="C22" s="9" t="str">
        <f aca="false">TEXT(B22,"dddd")</f>
        <v>Mittwoch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2</v>
      </c>
      <c r="B23" s="28" t="n">
        <v>45309</v>
      </c>
      <c r="C23" s="9" t="str">
        <f aca="false">TEXT(B23,"dddd")</f>
        <v>Donnerstag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2</v>
      </c>
      <c r="B24" s="28" t="n">
        <v>45310</v>
      </c>
      <c r="C24" s="9" t="str">
        <f aca="false">TEXT(B24,"dddd")</f>
        <v>Freitag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2</v>
      </c>
      <c r="B25" s="28" t="n">
        <v>45311</v>
      </c>
      <c r="C25" s="9" t="str">
        <f aca="false">TEXT(B25,"dddd")</f>
        <v>Samstag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3</v>
      </c>
      <c r="B26" s="28" t="n">
        <v>45312</v>
      </c>
      <c r="C26" s="9" t="str">
        <f aca="false">TEXT(B26,"dddd")</f>
        <v>Sonntag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3</v>
      </c>
      <c r="B27" s="28" t="n">
        <v>45313</v>
      </c>
      <c r="C27" s="9" t="str">
        <f aca="false">TEXT(B27,"dddd")</f>
        <v>Montag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3</v>
      </c>
      <c r="B28" s="28" t="n">
        <v>45314</v>
      </c>
      <c r="C28" s="9" t="str">
        <f aca="false">TEXT(B28,"dddd")</f>
        <v>Dienstag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3</v>
      </c>
      <c r="B29" s="28" t="n">
        <v>45315</v>
      </c>
      <c r="C29" s="9" t="str">
        <f aca="false">TEXT(B29,"dddd")</f>
        <v>Mittwoch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3</v>
      </c>
      <c r="B30" s="28" t="n">
        <v>45316</v>
      </c>
      <c r="C30" s="9" t="str">
        <f aca="false">TEXT(B30,"dddd")</f>
        <v>Donnerstag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3</v>
      </c>
      <c r="B31" s="28" t="n">
        <v>45317</v>
      </c>
      <c r="C31" s="9" t="str">
        <f aca="false">TEXT(B31,"dddd")</f>
        <v>Freitag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3</v>
      </c>
      <c r="B32" s="28" t="n">
        <v>45318</v>
      </c>
      <c r="C32" s="9" t="str">
        <f aca="false">TEXT(B32,"dddd")</f>
        <v>Samstag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4</v>
      </c>
      <c r="B33" s="28" t="n">
        <v>45319</v>
      </c>
      <c r="C33" s="9" t="str">
        <f aca="false">TEXT(B33,"dddd")</f>
        <v>Sonntag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4</v>
      </c>
      <c r="B34" s="28" t="n">
        <v>45320</v>
      </c>
      <c r="C34" s="9" t="str">
        <f aca="false">TEXT(B34,"dddd")</f>
        <v>Montag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4</v>
      </c>
      <c r="B35" s="28" t="n">
        <v>45321</v>
      </c>
      <c r="C35" s="9" t="str">
        <f aca="false">TEXT(B35,"dddd")</f>
        <v>Dienstag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 t="n">
        <f aca="false">WEEKNUM(B36,1)-1</f>
        <v>4</v>
      </c>
      <c r="B36" s="28" t="n">
        <v>45322</v>
      </c>
      <c r="C36" s="9" t="str">
        <f aca="false">TEXT(B36,"dddd")</f>
        <v>Mittwoch</v>
      </c>
      <c r="D36" s="82" t="n">
        <f aca="false">D35+E36</f>
        <v>0</v>
      </c>
      <c r="E36" s="82" t="n">
        <f aca="false">SUM(F36:BP36)</f>
        <v>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H20" activeCellId="0" sqref="H20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48</v>
      </c>
      <c r="B6" s="28" t="n">
        <v>45627</v>
      </c>
      <c r="C6" s="9" t="str">
        <f aca="false">TEXT(B6,"dddd")</f>
        <v>Sonntag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48</v>
      </c>
      <c r="B7" s="28" t="n">
        <v>45628</v>
      </c>
      <c r="C7" s="9" t="str">
        <f aca="false">TEXT(B7,"dddd")</f>
        <v>Montag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48</v>
      </c>
      <c r="B8" s="28" t="n">
        <v>45629</v>
      </c>
      <c r="C8" s="9" t="str">
        <f aca="false">TEXT(B8,"dddd")</f>
        <v>Dienstag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48</v>
      </c>
      <c r="B9" s="28" t="n">
        <v>45630</v>
      </c>
      <c r="C9" s="9" t="str">
        <f aca="false">TEXT(B9,"dddd")</f>
        <v>Mittwoch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48</v>
      </c>
      <c r="B10" s="28" t="n">
        <v>45631</v>
      </c>
      <c r="C10" s="9" t="str">
        <f aca="false">TEXT(B10,"dddd")</f>
        <v>Donnerstag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48</v>
      </c>
      <c r="B11" s="28" t="n">
        <v>45632</v>
      </c>
      <c r="C11" s="9" t="str">
        <f aca="false">TEXT(B11,"dddd")</f>
        <v>Freitag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48</v>
      </c>
      <c r="B12" s="28" t="n">
        <v>45633</v>
      </c>
      <c r="C12" s="9" t="str">
        <f aca="false">TEXT(B12,"dddd")</f>
        <v>Samstag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49</v>
      </c>
      <c r="B13" s="28" t="n">
        <v>45634</v>
      </c>
      <c r="C13" s="9" t="str">
        <f aca="false">TEXT(B13,"dddd")</f>
        <v>Sonntag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49</v>
      </c>
      <c r="B14" s="28" t="n">
        <v>45635</v>
      </c>
      <c r="C14" s="9" t="str">
        <f aca="false">TEXT(B14,"dddd")</f>
        <v>Montag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49</v>
      </c>
      <c r="B15" s="28" t="n">
        <v>45636</v>
      </c>
      <c r="C15" s="9" t="str">
        <f aca="false">TEXT(B15,"dddd")</f>
        <v>Dienstag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49</v>
      </c>
      <c r="B16" s="28" t="n">
        <v>45637</v>
      </c>
      <c r="C16" s="9" t="str">
        <f aca="false">TEXT(B16,"dddd")</f>
        <v>Mittwoch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49</v>
      </c>
      <c r="B17" s="28" t="n">
        <v>45638</v>
      </c>
      <c r="C17" s="9" t="str">
        <f aca="false">TEXT(B17,"dddd")</f>
        <v>Donnerstag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49</v>
      </c>
      <c r="B18" s="28" t="n">
        <v>45639</v>
      </c>
      <c r="C18" s="9" t="str">
        <f aca="false">TEXT(B18,"dddd")</f>
        <v>Freitag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49</v>
      </c>
      <c r="B19" s="28" t="n">
        <v>45640</v>
      </c>
      <c r="C19" s="9" t="str">
        <f aca="false">TEXT(B19,"dddd")</f>
        <v>Samstag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3.8" hidden="false" customHeight="false" outlineLevel="0" collapsed="false">
      <c r="A20" s="81" t="n">
        <f aca="false">WEEKNUM(B20,1)-1</f>
        <v>50</v>
      </c>
      <c r="B20" s="28" t="n">
        <v>45641</v>
      </c>
      <c r="C20" s="9" t="str">
        <f aca="false">TEXT(B20,"dddd")</f>
        <v>Sonntag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50</v>
      </c>
      <c r="B21" s="28" t="n">
        <v>45642</v>
      </c>
      <c r="C21" s="9" t="str">
        <f aca="false">TEXT(B21,"dddd")</f>
        <v>Montag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50</v>
      </c>
      <c r="B22" s="28" t="n">
        <v>45643</v>
      </c>
      <c r="C22" s="9" t="str">
        <f aca="false">TEXT(B22,"dddd")</f>
        <v>Dienstag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50</v>
      </c>
      <c r="B23" s="28" t="n">
        <v>45644</v>
      </c>
      <c r="C23" s="9" t="str">
        <f aca="false">TEXT(B23,"dddd")</f>
        <v>Mittwoch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50</v>
      </c>
      <c r="B24" s="28" t="n">
        <v>45645</v>
      </c>
      <c r="C24" s="9" t="str">
        <f aca="false">TEXT(B24,"dddd")</f>
        <v>Donnerstag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50</v>
      </c>
      <c r="B25" s="28" t="n">
        <v>45646</v>
      </c>
      <c r="C25" s="9" t="str">
        <f aca="false">TEXT(B25,"dddd")</f>
        <v>Freitag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50</v>
      </c>
      <c r="B26" s="28" t="n">
        <v>45647</v>
      </c>
      <c r="C26" s="9" t="str">
        <f aca="false">TEXT(B26,"dddd")</f>
        <v>Samstag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51</v>
      </c>
      <c r="B27" s="28" t="n">
        <v>45648</v>
      </c>
      <c r="C27" s="9" t="str">
        <f aca="false">TEXT(B27,"dddd")</f>
        <v>Sonntag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51</v>
      </c>
      <c r="B28" s="28" t="n">
        <v>45649</v>
      </c>
      <c r="C28" s="9" t="str">
        <f aca="false">TEXT(B28,"dddd")</f>
        <v>Montag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51</v>
      </c>
      <c r="B29" s="28" t="n">
        <v>45650</v>
      </c>
      <c r="C29" s="9" t="str">
        <f aca="false">TEXT(B29,"dddd")</f>
        <v>Dienstag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51</v>
      </c>
      <c r="B30" s="28" t="n">
        <v>45651</v>
      </c>
      <c r="C30" s="9" t="str">
        <f aca="false">TEXT(B30,"dddd")</f>
        <v>Mittwoch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51</v>
      </c>
      <c r="B31" s="28" t="n">
        <v>45652</v>
      </c>
      <c r="C31" s="9" t="str">
        <f aca="false">TEXT(B31,"dddd")</f>
        <v>Donnerstag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51</v>
      </c>
      <c r="B32" s="28" t="n">
        <v>45653</v>
      </c>
      <c r="C32" s="9" t="str">
        <f aca="false">TEXT(B32,"dddd")</f>
        <v>Freitag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51</v>
      </c>
      <c r="B33" s="28" t="n">
        <v>45654</v>
      </c>
      <c r="C33" s="9" t="str">
        <f aca="false">TEXT(B33,"dddd")</f>
        <v>Samstag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0</v>
      </c>
      <c r="B34" s="28" t="n">
        <v>45655</v>
      </c>
      <c r="C34" s="9" t="str">
        <f aca="false">TEXT(B34,"dddd")</f>
        <v>Sonntag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0</v>
      </c>
      <c r="B35" s="28" t="n">
        <v>45656</v>
      </c>
      <c r="C35" s="9" t="str">
        <f aca="false">TEXT(B35,"dddd")</f>
        <v>Montag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 t="n">
        <f aca="false">WEEKNUM(B36,1)-1</f>
        <v>0</v>
      </c>
      <c r="B36" s="28" t="n">
        <v>45657</v>
      </c>
      <c r="C36" s="9" t="str">
        <f aca="false">TEXT(B36,"dddd")</f>
        <v>Dienstag</v>
      </c>
      <c r="D36" s="82" t="n">
        <f aca="false">D35+E36</f>
        <v>0</v>
      </c>
      <c r="E36" s="82" t="n">
        <f aca="false">SUM(F36:BP36)</f>
        <v>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/>
      <c r="B37" s="30" t="str">
        <f aca="false">TEXT(B6,"MMMM")</f>
        <v>Dezember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G22" activeCellId="0" sqref="G22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45597</v>
      </c>
      <c r="B5" s="9" t="str">
        <f aca="false">TEXT(A5,"dddd")</f>
        <v>Freitag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45598</v>
      </c>
      <c r="B6" s="9" t="str">
        <f aca="false">TEXT(A6,"dddd")</f>
        <v>Samstag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45599</v>
      </c>
      <c r="B7" s="9" t="str">
        <f aca="false">TEXT(A7,"dddd")</f>
        <v>Sonntag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45600</v>
      </c>
      <c r="B8" s="9" t="str">
        <f aca="false">TEXT(A8,"dddd")</f>
        <v>Montag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45601</v>
      </c>
      <c r="B9" s="9" t="str">
        <f aca="false">TEXT(A9,"dddd")</f>
        <v>Dienstag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45602</v>
      </c>
      <c r="B10" s="9" t="str">
        <f aca="false">TEXT(A10,"dddd")</f>
        <v>Mittwoch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45603</v>
      </c>
      <c r="B11" s="9" t="str">
        <f aca="false">TEXT(A11,"dddd")</f>
        <v>Donnerstag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45604</v>
      </c>
      <c r="B12" s="9" t="str">
        <f aca="false">TEXT(A12,"dddd")</f>
        <v>Freitag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45605</v>
      </c>
      <c r="B13" s="9" t="str">
        <f aca="false">TEXT(A13,"dddd")</f>
        <v>Samstag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45606</v>
      </c>
      <c r="B14" s="9" t="str">
        <f aca="false">TEXT(A14,"dddd")</f>
        <v>Sonntag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45607</v>
      </c>
      <c r="B15" s="9" t="str">
        <f aca="false">TEXT(A15,"dddd")</f>
        <v>Montag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45608</v>
      </c>
      <c r="B16" s="9" t="str">
        <f aca="false">TEXT(A16,"dddd")</f>
        <v>Dienstag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45609</v>
      </c>
      <c r="B17" s="9" t="str">
        <f aca="false">TEXT(A17,"dddd")</f>
        <v>Mittwoch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45610</v>
      </c>
      <c r="B18" s="9" t="str">
        <f aca="false">TEXT(A18,"dddd")</f>
        <v>Donnerstag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45611</v>
      </c>
      <c r="B19" s="9" t="str">
        <f aca="false">TEXT(A19,"dddd")</f>
        <v>Freitag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45612</v>
      </c>
      <c r="B20" s="9" t="str">
        <f aca="false">TEXT(A20,"dddd")</f>
        <v>Samstag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45613</v>
      </c>
      <c r="B21" s="9" t="str">
        <f aca="false">TEXT(A21,"dddd")</f>
        <v>Sonntag</v>
      </c>
      <c r="C21" s="0" t="n">
        <f aca="false">SUM(D21:F21)</f>
        <v>0</v>
      </c>
    </row>
    <row r="22" customFormat="false" ht="13.8" hidden="false" customHeight="false" outlineLevel="0" collapsed="false">
      <c r="A22" s="28" t="n">
        <v>45614</v>
      </c>
      <c r="B22" s="9" t="str">
        <f aca="false">TEXT(A22,"dddd")</f>
        <v>Montag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45615</v>
      </c>
      <c r="B23" s="9" t="str">
        <f aca="false">TEXT(A23,"dddd")</f>
        <v>Dienstag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45616</v>
      </c>
      <c r="B24" s="9" t="str">
        <f aca="false">TEXT(A24,"dddd")</f>
        <v>Mittwoch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45617</v>
      </c>
      <c r="B25" s="9" t="str">
        <f aca="false">TEXT(A25,"dddd")</f>
        <v>Donnerstag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45618</v>
      </c>
      <c r="B26" s="9" t="str">
        <f aca="false">TEXT(A26,"dddd")</f>
        <v>Freitag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45619</v>
      </c>
      <c r="B27" s="9" t="str">
        <f aca="false">TEXT(A27,"dddd")</f>
        <v>Samstag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45620</v>
      </c>
      <c r="B28" s="9" t="str">
        <f aca="false">TEXT(A28,"dddd")</f>
        <v>Sonntag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45621</v>
      </c>
      <c r="B29" s="9" t="str">
        <f aca="false">TEXT(A29,"dddd")</f>
        <v>Montag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45622</v>
      </c>
      <c r="B30" s="9" t="str">
        <f aca="false">TEXT(A30,"dddd")</f>
        <v>Dienstag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45623</v>
      </c>
      <c r="B31" s="9" t="str">
        <f aca="false">TEXT(A31,"dddd")</f>
        <v>Mittwoch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45624</v>
      </c>
      <c r="B32" s="9" t="str">
        <f aca="false">TEXT(A32,"dddd")</f>
        <v>Donnerstag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45625</v>
      </c>
      <c r="B33" s="9" t="str">
        <f aca="false">TEXT(A33,"dddd")</f>
        <v>Freitag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45626</v>
      </c>
      <c r="B34" s="9" t="str">
        <f aca="false">TEXT(A34,"dddd")</f>
        <v>Samstag</v>
      </c>
      <c r="C34" s="0" t="n">
        <f aca="false">SUM(D34:F34)</f>
        <v>0</v>
      </c>
    </row>
    <row r="35" customFormat="false" ht="15.75" hidden="false" customHeight="false" outlineLevel="0" collapsed="false">
      <c r="A35" s="28"/>
    </row>
    <row r="36" customFormat="false" ht="15.75" hidden="false" customHeight="false" outlineLevel="0" collapsed="false">
      <c r="A36" s="30" t="str">
        <f aca="false">TEXT(A5,"MMMM")</f>
        <v>November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43</v>
      </c>
      <c r="B6" s="28" t="n">
        <v>45597</v>
      </c>
      <c r="C6" s="9" t="str">
        <f aca="false">TEXT(B6,"dddd")</f>
        <v>Freitag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43</v>
      </c>
      <c r="B7" s="28" t="n">
        <v>45598</v>
      </c>
      <c r="C7" s="9" t="str">
        <f aca="false">TEXT(B7,"dddd")</f>
        <v>Samstag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44</v>
      </c>
      <c r="B8" s="28" t="n">
        <v>45599</v>
      </c>
      <c r="C8" s="9" t="str">
        <f aca="false">TEXT(B8,"dddd")</f>
        <v>Sonntag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44</v>
      </c>
      <c r="B9" s="28" t="n">
        <v>45600</v>
      </c>
      <c r="C9" s="9" t="str">
        <f aca="false">TEXT(B9,"dddd")</f>
        <v>Montag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44</v>
      </c>
      <c r="B10" s="28" t="n">
        <v>45601</v>
      </c>
      <c r="C10" s="9" t="str">
        <f aca="false">TEXT(B10,"dddd")</f>
        <v>Dienstag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44</v>
      </c>
      <c r="B11" s="28" t="n">
        <v>45602</v>
      </c>
      <c r="C11" s="9" t="str">
        <f aca="false">TEXT(B11,"dddd")</f>
        <v>Mittwoch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44</v>
      </c>
      <c r="B12" s="28" t="n">
        <v>45603</v>
      </c>
      <c r="C12" s="9" t="str">
        <f aca="false">TEXT(B12,"dddd")</f>
        <v>Donnerstag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44</v>
      </c>
      <c r="B13" s="28" t="n">
        <v>45604</v>
      </c>
      <c r="C13" s="9" t="str">
        <f aca="false">TEXT(B13,"dddd")</f>
        <v>Freitag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44</v>
      </c>
      <c r="B14" s="28" t="n">
        <v>45605</v>
      </c>
      <c r="C14" s="9" t="str">
        <f aca="false">TEXT(B14,"dddd")</f>
        <v>Samstag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45</v>
      </c>
      <c r="B15" s="28" t="n">
        <v>45606</v>
      </c>
      <c r="C15" s="9" t="str">
        <f aca="false">TEXT(B15,"dddd")</f>
        <v>Sonntag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45</v>
      </c>
      <c r="B16" s="28" t="n">
        <v>45607</v>
      </c>
      <c r="C16" s="9" t="str">
        <f aca="false">TEXT(B16,"dddd")</f>
        <v>Montag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45</v>
      </c>
      <c r="B17" s="28" t="n">
        <v>45608</v>
      </c>
      <c r="C17" s="9" t="str">
        <f aca="false">TEXT(B17,"dddd")</f>
        <v>Dienstag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45</v>
      </c>
      <c r="B18" s="28" t="n">
        <v>45609</v>
      </c>
      <c r="C18" s="9" t="str">
        <f aca="false">TEXT(B18,"dddd")</f>
        <v>Mittwoch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45</v>
      </c>
      <c r="B19" s="28" t="n">
        <v>45610</v>
      </c>
      <c r="C19" s="9" t="str">
        <f aca="false">TEXT(B19,"dddd")</f>
        <v>Donnerstag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45</v>
      </c>
      <c r="B20" s="28" t="n">
        <v>45611</v>
      </c>
      <c r="C20" s="9" t="str">
        <f aca="false">TEXT(B20,"dddd")</f>
        <v>Freitag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45</v>
      </c>
      <c r="B21" s="28" t="n">
        <v>45612</v>
      </c>
      <c r="C21" s="9" t="str">
        <f aca="false">TEXT(B21,"dddd")</f>
        <v>Samstag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46</v>
      </c>
      <c r="B22" s="28" t="n">
        <v>45613</v>
      </c>
      <c r="C22" s="9" t="str">
        <f aca="false">TEXT(B22,"dddd")</f>
        <v>Sonntag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46</v>
      </c>
      <c r="B23" s="28" t="n">
        <v>45614</v>
      </c>
      <c r="C23" s="9" t="str">
        <f aca="false">TEXT(B23,"dddd")</f>
        <v>Montag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46</v>
      </c>
      <c r="B24" s="28" t="n">
        <v>45615</v>
      </c>
      <c r="C24" s="9" t="str">
        <f aca="false">TEXT(B24,"dddd")</f>
        <v>Dienstag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46</v>
      </c>
      <c r="B25" s="28" t="n">
        <v>45616</v>
      </c>
      <c r="C25" s="9" t="str">
        <f aca="false">TEXT(B25,"dddd")</f>
        <v>Mittwoch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46</v>
      </c>
      <c r="B26" s="28" t="n">
        <v>45617</v>
      </c>
      <c r="C26" s="9" t="str">
        <f aca="false">TEXT(B26,"dddd")</f>
        <v>Donnerstag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46</v>
      </c>
      <c r="B27" s="28" t="n">
        <v>45618</v>
      </c>
      <c r="C27" s="9" t="str">
        <f aca="false">TEXT(B27,"dddd")</f>
        <v>Freitag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46</v>
      </c>
      <c r="B28" s="28" t="n">
        <v>45619</v>
      </c>
      <c r="C28" s="9" t="str">
        <f aca="false">TEXT(B28,"dddd")</f>
        <v>Samstag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47</v>
      </c>
      <c r="B29" s="28" t="n">
        <v>45620</v>
      </c>
      <c r="C29" s="9" t="str">
        <f aca="false">TEXT(B29,"dddd")</f>
        <v>Sonntag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47</v>
      </c>
      <c r="B30" s="28" t="n">
        <v>45621</v>
      </c>
      <c r="C30" s="9" t="str">
        <f aca="false">TEXT(B30,"dddd")</f>
        <v>Montag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47</v>
      </c>
      <c r="B31" s="28" t="n">
        <v>45622</v>
      </c>
      <c r="C31" s="9" t="str">
        <f aca="false">TEXT(B31,"dddd")</f>
        <v>Dienstag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47</v>
      </c>
      <c r="B32" s="28" t="n">
        <v>45623</v>
      </c>
      <c r="C32" s="9" t="str">
        <f aca="false">TEXT(B32,"dddd")</f>
        <v>Mittwoch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47</v>
      </c>
      <c r="B33" s="28" t="n">
        <v>45624</v>
      </c>
      <c r="C33" s="9" t="str">
        <f aca="false">TEXT(B33,"dddd")</f>
        <v>Donnerstag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47</v>
      </c>
      <c r="B34" s="28" t="n">
        <v>45625</v>
      </c>
      <c r="C34" s="9" t="str">
        <f aca="false">TEXT(B34,"dddd")</f>
        <v>Freitag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47</v>
      </c>
      <c r="B35" s="28" t="n">
        <v>45626</v>
      </c>
      <c r="C35" s="9" t="str">
        <f aca="false">TEXT(B35,"dddd")</f>
        <v>Samstag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/>
      <c r="B36" s="28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45566</v>
      </c>
      <c r="B5" s="9" t="str">
        <f aca="false">TEXT(A5,"dddd")</f>
        <v>Dienstag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45567</v>
      </c>
      <c r="B6" s="9" t="str">
        <f aca="false">TEXT(A6,"dddd")</f>
        <v>Mittwoch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45568</v>
      </c>
      <c r="B7" s="9" t="str">
        <f aca="false">TEXT(A7,"dddd")</f>
        <v>Donnerstag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45569</v>
      </c>
      <c r="B8" s="9" t="str">
        <f aca="false">TEXT(A8,"dddd")</f>
        <v>Freitag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45570</v>
      </c>
      <c r="B9" s="9" t="str">
        <f aca="false">TEXT(A9,"dddd")</f>
        <v>Samstag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45571</v>
      </c>
      <c r="B10" s="9" t="str">
        <f aca="false">TEXT(A10,"dddd")</f>
        <v>Sonntag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45572</v>
      </c>
      <c r="B11" s="9" t="str">
        <f aca="false">TEXT(A11,"dddd")</f>
        <v>Montag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45573</v>
      </c>
      <c r="B12" s="9" t="str">
        <f aca="false">TEXT(A12,"dddd")</f>
        <v>Dienstag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45574</v>
      </c>
      <c r="B13" s="9" t="str">
        <f aca="false">TEXT(A13,"dddd")</f>
        <v>Mittwoch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45575</v>
      </c>
      <c r="B14" s="9" t="str">
        <f aca="false">TEXT(A14,"dddd")</f>
        <v>Donnerstag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45576</v>
      </c>
      <c r="B15" s="9" t="str">
        <f aca="false">TEXT(A15,"dddd")</f>
        <v>Freitag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45577</v>
      </c>
      <c r="B16" s="9" t="str">
        <f aca="false">TEXT(A16,"dddd")</f>
        <v>Samstag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45578</v>
      </c>
      <c r="B17" s="9" t="str">
        <f aca="false">TEXT(A17,"dddd")</f>
        <v>Sonntag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45579</v>
      </c>
      <c r="B18" s="9" t="str">
        <f aca="false">TEXT(A18,"dddd")</f>
        <v>Montag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45580</v>
      </c>
      <c r="B19" s="9" t="str">
        <f aca="false">TEXT(A19,"dddd")</f>
        <v>Dienstag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45581</v>
      </c>
      <c r="B20" s="9" t="str">
        <f aca="false">TEXT(A20,"dddd")</f>
        <v>Mittwoch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45582</v>
      </c>
      <c r="B21" s="9" t="str">
        <f aca="false">TEXT(A21,"dddd")</f>
        <v>Donnerstag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45583</v>
      </c>
      <c r="B22" s="9" t="str">
        <f aca="false">TEXT(A22,"dddd")</f>
        <v>Freitag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45584</v>
      </c>
      <c r="B23" s="9" t="str">
        <f aca="false">TEXT(A23,"dddd")</f>
        <v>Samstag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45585</v>
      </c>
      <c r="B24" s="9" t="str">
        <f aca="false">TEXT(A24,"dddd")</f>
        <v>Sonntag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45586</v>
      </c>
      <c r="B25" s="9" t="str">
        <f aca="false">TEXT(A25,"dddd")</f>
        <v>Montag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45587</v>
      </c>
      <c r="B26" s="9" t="str">
        <f aca="false">TEXT(A26,"dddd")</f>
        <v>Dienstag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45588</v>
      </c>
      <c r="B27" s="9" t="str">
        <f aca="false">TEXT(A27,"dddd")</f>
        <v>Mittwoch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45589</v>
      </c>
      <c r="B28" s="9" t="str">
        <f aca="false">TEXT(A28,"dddd")</f>
        <v>Donnerstag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45590</v>
      </c>
      <c r="B29" s="9" t="str">
        <f aca="false">TEXT(A29,"dddd")</f>
        <v>Freitag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45591</v>
      </c>
      <c r="B30" s="9" t="str">
        <f aca="false">TEXT(A30,"dddd")</f>
        <v>Samstag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45592</v>
      </c>
      <c r="B31" s="9" t="str">
        <f aca="false">TEXT(A31,"dddd")</f>
        <v>Sonntag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45593</v>
      </c>
      <c r="B32" s="9" t="str">
        <f aca="false">TEXT(A32,"dddd")</f>
        <v>Montag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45594</v>
      </c>
      <c r="B33" s="9" t="str">
        <f aca="false">TEXT(A33,"dddd")</f>
        <v>Dienstag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45595</v>
      </c>
      <c r="B34" s="9" t="str">
        <f aca="false">TEXT(A34,"dddd")</f>
        <v>Mittwoch</v>
      </c>
      <c r="C34" s="0" t="n">
        <f aca="false">SUM(D34:F34)</f>
        <v>0</v>
      </c>
    </row>
    <row r="35" customFormat="false" ht="15.75" hidden="false" customHeight="false" outlineLevel="0" collapsed="false">
      <c r="A35" s="28" t="n">
        <v>45596</v>
      </c>
      <c r="B35" s="9" t="str">
        <f aca="false">TEXT(A35,"dddd")</f>
        <v>Donnerstag</v>
      </c>
      <c r="C35" s="0" t="n">
        <f aca="false">SUM(D35:F35)</f>
        <v>0</v>
      </c>
    </row>
    <row r="36" customFormat="false" ht="15.75" hidden="false" customHeight="false" outlineLevel="0" collapsed="false">
      <c r="A36" s="30" t="str">
        <f aca="false">TEXT(A5,"MMMM")</f>
        <v>Oktober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39</v>
      </c>
      <c r="B6" s="28" t="n">
        <v>45566</v>
      </c>
      <c r="C6" s="9" t="str">
        <f aca="false">TEXT(B6,"dddd")</f>
        <v>Dienstag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39</v>
      </c>
      <c r="B7" s="28" t="n">
        <v>45567</v>
      </c>
      <c r="C7" s="9" t="str">
        <f aca="false">TEXT(B7,"dddd")</f>
        <v>Mittwoch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39</v>
      </c>
      <c r="B8" s="28" t="n">
        <v>45568</v>
      </c>
      <c r="C8" s="9" t="str">
        <f aca="false">TEXT(B8,"dddd")</f>
        <v>Donnerstag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39</v>
      </c>
      <c r="B9" s="28" t="n">
        <v>45569</v>
      </c>
      <c r="C9" s="9" t="str">
        <f aca="false">TEXT(B9,"dddd")</f>
        <v>Freitag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39</v>
      </c>
      <c r="B10" s="28" t="n">
        <v>45570</v>
      </c>
      <c r="C10" s="9" t="str">
        <f aca="false">TEXT(B10,"dddd")</f>
        <v>Samstag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40</v>
      </c>
      <c r="B11" s="28" t="n">
        <v>45571</v>
      </c>
      <c r="C11" s="9" t="str">
        <f aca="false">TEXT(B11,"dddd")</f>
        <v>Sonntag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40</v>
      </c>
      <c r="B12" s="28" t="n">
        <v>45572</v>
      </c>
      <c r="C12" s="9" t="str">
        <f aca="false">TEXT(B12,"dddd")</f>
        <v>Montag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40</v>
      </c>
      <c r="B13" s="28" t="n">
        <v>45573</v>
      </c>
      <c r="C13" s="9" t="str">
        <f aca="false">TEXT(B13,"dddd")</f>
        <v>Dienstag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40</v>
      </c>
      <c r="B14" s="28" t="n">
        <v>45574</v>
      </c>
      <c r="C14" s="9" t="str">
        <f aca="false">TEXT(B14,"dddd")</f>
        <v>Mittwoch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40</v>
      </c>
      <c r="B15" s="28" t="n">
        <v>45575</v>
      </c>
      <c r="C15" s="9" t="str">
        <f aca="false">TEXT(B15,"dddd")</f>
        <v>Donnerstag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40</v>
      </c>
      <c r="B16" s="28" t="n">
        <v>45576</v>
      </c>
      <c r="C16" s="9" t="str">
        <f aca="false">TEXT(B16,"dddd")</f>
        <v>Freitag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40</v>
      </c>
      <c r="B17" s="28" t="n">
        <v>45577</v>
      </c>
      <c r="C17" s="9" t="str">
        <f aca="false">TEXT(B17,"dddd")</f>
        <v>Samstag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41</v>
      </c>
      <c r="B18" s="28" t="n">
        <v>45578</v>
      </c>
      <c r="C18" s="9" t="str">
        <f aca="false">TEXT(B18,"dddd")</f>
        <v>Sonntag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41</v>
      </c>
      <c r="B19" s="28" t="n">
        <v>45579</v>
      </c>
      <c r="C19" s="9" t="str">
        <f aca="false">TEXT(B19,"dddd")</f>
        <v>Montag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41</v>
      </c>
      <c r="B20" s="28" t="n">
        <v>45580</v>
      </c>
      <c r="C20" s="9" t="str">
        <f aca="false">TEXT(B20,"dddd")</f>
        <v>Dienstag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41</v>
      </c>
      <c r="B21" s="28" t="n">
        <v>45581</v>
      </c>
      <c r="C21" s="9" t="str">
        <f aca="false">TEXT(B21,"dddd")</f>
        <v>Mittwoch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41</v>
      </c>
      <c r="B22" s="28" t="n">
        <v>45582</v>
      </c>
      <c r="C22" s="9" t="str">
        <f aca="false">TEXT(B22,"dddd")</f>
        <v>Donnerstag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41</v>
      </c>
      <c r="B23" s="28" t="n">
        <v>45583</v>
      </c>
      <c r="C23" s="9" t="str">
        <f aca="false">TEXT(B23,"dddd")</f>
        <v>Freitag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41</v>
      </c>
      <c r="B24" s="28" t="n">
        <v>45584</v>
      </c>
      <c r="C24" s="9" t="str">
        <f aca="false">TEXT(B24,"dddd")</f>
        <v>Samstag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42</v>
      </c>
      <c r="B25" s="28" t="n">
        <v>45585</v>
      </c>
      <c r="C25" s="9" t="str">
        <f aca="false">TEXT(B25,"dddd")</f>
        <v>Sonntag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42</v>
      </c>
      <c r="B26" s="28" t="n">
        <v>45586</v>
      </c>
      <c r="C26" s="9" t="str">
        <f aca="false">TEXT(B26,"dddd")</f>
        <v>Montag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42</v>
      </c>
      <c r="B27" s="28" t="n">
        <v>45587</v>
      </c>
      <c r="C27" s="9" t="str">
        <f aca="false">TEXT(B27,"dddd")</f>
        <v>Dienstag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42</v>
      </c>
      <c r="B28" s="28" t="n">
        <v>45588</v>
      </c>
      <c r="C28" s="9" t="str">
        <f aca="false">TEXT(B28,"dddd")</f>
        <v>Mittwoch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42</v>
      </c>
      <c r="B29" s="28" t="n">
        <v>45589</v>
      </c>
      <c r="C29" s="9" t="str">
        <f aca="false">TEXT(B29,"dddd")</f>
        <v>Donnerstag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42</v>
      </c>
      <c r="B30" s="28" t="n">
        <v>45590</v>
      </c>
      <c r="C30" s="9" t="str">
        <f aca="false">TEXT(B30,"dddd")</f>
        <v>Freitag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42</v>
      </c>
      <c r="B31" s="28" t="n">
        <v>45591</v>
      </c>
      <c r="C31" s="9" t="str">
        <f aca="false">TEXT(B31,"dddd")</f>
        <v>Samstag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43</v>
      </c>
      <c r="B32" s="28" t="n">
        <v>45592</v>
      </c>
      <c r="C32" s="9" t="str">
        <f aca="false">TEXT(B32,"dddd")</f>
        <v>Sonntag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43</v>
      </c>
      <c r="B33" s="28" t="n">
        <v>45593</v>
      </c>
      <c r="C33" s="9" t="str">
        <f aca="false">TEXT(B33,"dddd")</f>
        <v>Montag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43</v>
      </c>
      <c r="B34" s="28" t="n">
        <v>45594</v>
      </c>
      <c r="C34" s="9" t="str">
        <f aca="false">TEXT(B34,"dddd")</f>
        <v>Dienstag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43</v>
      </c>
      <c r="B35" s="28" t="n">
        <v>45595</v>
      </c>
      <c r="C35" s="9" t="str">
        <f aca="false">TEXT(B35,"dddd")</f>
        <v>Mittwoch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/>
      <c r="B36" s="28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5" activeCellId="0" sqref="D5"/>
    </sheetView>
  </sheetViews>
  <sheetFormatPr defaultColWidth="12.6328125" defaultRowHeight="15.75" zeroHeight="false" outlineLevelRow="0" outlineLevelCol="0"/>
  <cols>
    <col collapsed="false" customWidth="true" hidden="false" outlineLevel="0" max="4" min="4" style="0" width="8.13"/>
    <col collapsed="false" customWidth="true" hidden="false" outlineLevel="0" max="5" min="5" style="0" width="13.5"/>
    <col collapsed="false" customWidth="true" hidden="false" outlineLevel="0" max="6" min="6" style="0" width="8.75"/>
  </cols>
  <sheetData>
    <row r="1" customFormat="false" ht="15.75" hidden="false" customHeight="false" outlineLevel="0" collapsed="false">
      <c r="B1" s="24"/>
      <c r="C1" s="9"/>
      <c r="D1" s="25" t="s">
        <v>32</v>
      </c>
      <c r="E1" s="25"/>
      <c r="F1" s="26" t="s">
        <v>33</v>
      </c>
    </row>
    <row r="2" customFormat="false" ht="15.75" hidden="false" customHeight="false" outlineLevel="0" collapsed="false">
      <c r="B2" s="24"/>
      <c r="C2" s="9"/>
      <c r="D2" s="27" t="n">
        <f aca="false">SUM(D36:E36)</f>
        <v>0</v>
      </c>
      <c r="E2" s="27"/>
      <c r="F2" s="26" t="n">
        <f aca="false">SUM(F36)</f>
        <v>0</v>
      </c>
    </row>
    <row r="3" customFormat="false" ht="15.75" hidden="false" customHeight="false" outlineLevel="0" collapsed="false">
      <c r="B3" s="24"/>
      <c r="C3" s="9"/>
      <c r="D3" s="9" t="s">
        <v>34</v>
      </c>
      <c r="E3" s="9"/>
      <c r="F3" s="9"/>
    </row>
    <row r="4" customFormat="false" ht="15.75" hidden="false" customHeight="false" outlineLevel="0" collapsed="false">
      <c r="B4" s="24"/>
      <c r="C4" s="9" t="s">
        <v>35</v>
      </c>
      <c r="D4" s="9" t="s">
        <v>36</v>
      </c>
      <c r="E4" s="9" t="s">
        <v>37</v>
      </c>
      <c r="F4" s="9" t="s">
        <v>38</v>
      </c>
    </row>
    <row r="5" customFormat="false" ht="15.75" hidden="false" customHeight="false" outlineLevel="0" collapsed="false">
      <c r="A5" s="28" t="n">
        <v>45536</v>
      </c>
      <c r="B5" s="9" t="str">
        <f aca="false">TEXT(A5,"dddd")</f>
        <v>Sonntag</v>
      </c>
      <c r="C5" s="0" t="n">
        <f aca="false">SUM(D5:F5)</f>
        <v>0</v>
      </c>
    </row>
    <row r="6" customFormat="false" ht="15.75" hidden="false" customHeight="false" outlineLevel="0" collapsed="false">
      <c r="A6" s="28" t="n">
        <v>45537</v>
      </c>
      <c r="B6" s="9" t="str">
        <f aca="false">TEXT(A6,"dddd")</f>
        <v>Montag</v>
      </c>
      <c r="C6" s="0" t="n">
        <f aca="false">SUM(D6:F6)</f>
        <v>0</v>
      </c>
    </row>
    <row r="7" customFormat="false" ht="15.75" hidden="false" customHeight="false" outlineLevel="0" collapsed="false">
      <c r="A7" s="28" t="n">
        <v>45538</v>
      </c>
      <c r="B7" s="9" t="str">
        <f aca="false">TEXT(A7,"dddd")</f>
        <v>Dienstag</v>
      </c>
      <c r="C7" s="0" t="n">
        <f aca="false">SUM(D7:F7)</f>
        <v>0</v>
      </c>
    </row>
    <row r="8" customFormat="false" ht="15.75" hidden="false" customHeight="false" outlineLevel="0" collapsed="false">
      <c r="A8" s="28" t="n">
        <v>45539</v>
      </c>
      <c r="B8" s="9" t="str">
        <f aca="false">TEXT(A8,"dddd")</f>
        <v>Mittwoch</v>
      </c>
      <c r="C8" s="0" t="n">
        <f aca="false">SUM(D8:F8)</f>
        <v>0</v>
      </c>
    </row>
    <row r="9" customFormat="false" ht="15.75" hidden="false" customHeight="false" outlineLevel="0" collapsed="false">
      <c r="A9" s="28" t="n">
        <v>45540</v>
      </c>
      <c r="B9" s="9" t="str">
        <f aca="false">TEXT(A9,"dddd")</f>
        <v>Donnerstag</v>
      </c>
      <c r="C9" s="0" t="n">
        <f aca="false">SUM(D9:F9)</f>
        <v>0</v>
      </c>
    </row>
    <row r="10" customFormat="false" ht="15.75" hidden="false" customHeight="false" outlineLevel="0" collapsed="false">
      <c r="A10" s="28" t="n">
        <v>45541</v>
      </c>
      <c r="B10" s="9" t="str">
        <f aca="false">TEXT(A10,"dddd")</f>
        <v>Freitag</v>
      </c>
      <c r="C10" s="0" t="n">
        <f aca="false">SUM(D10:F10)</f>
        <v>0</v>
      </c>
    </row>
    <row r="11" customFormat="false" ht="15.75" hidden="false" customHeight="false" outlineLevel="0" collapsed="false">
      <c r="A11" s="28" t="n">
        <v>45542</v>
      </c>
      <c r="B11" s="9" t="str">
        <f aca="false">TEXT(A11,"dddd")</f>
        <v>Samstag</v>
      </c>
      <c r="C11" s="0" t="n">
        <f aca="false">SUM(D11:F11)</f>
        <v>0</v>
      </c>
    </row>
    <row r="12" customFormat="false" ht="15.75" hidden="false" customHeight="false" outlineLevel="0" collapsed="false">
      <c r="A12" s="28" t="n">
        <v>45543</v>
      </c>
      <c r="B12" s="9" t="str">
        <f aca="false">TEXT(A12,"dddd")</f>
        <v>Sonntag</v>
      </c>
      <c r="C12" s="0" t="n">
        <f aca="false">SUM(D12:F12)</f>
        <v>0</v>
      </c>
    </row>
    <row r="13" customFormat="false" ht="15.75" hidden="false" customHeight="false" outlineLevel="0" collapsed="false">
      <c r="A13" s="28" t="n">
        <v>45544</v>
      </c>
      <c r="B13" s="9" t="str">
        <f aca="false">TEXT(A13,"dddd")</f>
        <v>Montag</v>
      </c>
      <c r="C13" s="0" t="n">
        <f aca="false">SUM(D13:F13)</f>
        <v>0</v>
      </c>
    </row>
    <row r="14" customFormat="false" ht="15.75" hidden="false" customHeight="false" outlineLevel="0" collapsed="false">
      <c r="A14" s="28" t="n">
        <v>45545</v>
      </c>
      <c r="B14" s="9" t="str">
        <f aca="false">TEXT(A14,"dddd")</f>
        <v>Dienstag</v>
      </c>
      <c r="C14" s="0" t="n">
        <f aca="false">SUM(D14:F14)</f>
        <v>0</v>
      </c>
    </row>
    <row r="15" customFormat="false" ht="15.75" hidden="false" customHeight="false" outlineLevel="0" collapsed="false">
      <c r="A15" s="28" t="n">
        <v>45546</v>
      </c>
      <c r="B15" s="9" t="str">
        <f aca="false">TEXT(A15,"dddd")</f>
        <v>Mittwoch</v>
      </c>
      <c r="C15" s="0" t="n">
        <f aca="false">SUM(D15:F15)</f>
        <v>0</v>
      </c>
    </row>
    <row r="16" customFormat="false" ht="15.75" hidden="false" customHeight="false" outlineLevel="0" collapsed="false">
      <c r="A16" s="28" t="n">
        <v>45547</v>
      </c>
      <c r="B16" s="9" t="str">
        <f aca="false">TEXT(A16,"dddd")</f>
        <v>Donnerstag</v>
      </c>
      <c r="C16" s="0" t="n">
        <f aca="false">SUM(D16:F16)</f>
        <v>0</v>
      </c>
    </row>
    <row r="17" customFormat="false" ht="15.75" hidden="false" customHeight="false" outlineLevel="0" collapsed="false">
      <c r="A17" s="28" t="n">
        <v>45548</v>
      </c>
      <c r="B17" s="9" t="str">
        <f aca="false">TEXT(A17,"dddd")</f>
        <v>Freitag</v>
      </c>
      <c r="C17" s="0" t="n">
        <f aca="false">SUM(D17:F17)</f>
        <v>0</v>
      </c>
    </row>
    <row r="18" customFormat="false" ht="15.75" hidden="false" customHeight="false" outlineLevel="0" collapsed="false">
      <c r="A18" s="28" t="n">
        <v>45549</v>
      </c>
      <c r="B18" s="9" t="str">
        <f aca="false">TEXT(A18,"dddd")</f>
        <v>Samstag</v>
      </c>
      <c r="C18" s="0" t="n">
        <f aca="false">SUM(D18:F18)</f>
        <v>0</v>
      </c>
    </row>
    <row r="19" customFormat="false" ht="15.75" hidden="false" customHeight="false" outlineLevel="0" collapsed="false">
      <c r="A19" s="28" t="n">
        <v>45550</v>
      </c>
      <c r="B19" s="9" t="str">
        <f aca="false">TEXT(A19,"dddd")</f>
        <v>Sonntag</v>
      </c>
      <c r="C19" s="0" t="n">
        <f aca="false">SUM(D19:F19)</f>
        <v>0</v>
      </c>
    </row>
    <row r="20" customFormat="false" ht="15.75" hidden="false" customHeight="false" outlineLevel="0" collapsed="false">
      <c r="A20" s="28" t="n">
        <v>45551</v>
      </c>
      <c r="B20" s="9" t="str">
        <f aca="false">TEXT(A20,"dddd")</f>
        <v>Montag</v>
      </c>
      <c r="C20" s="0" t="n">
        <f aca="false">SUM(D20:F20)</f>
        <v>0</v>
      </c>
    </row>
    <row r="21" customFormat="false" ht="15.75" hidden="false" customHeight="false" outlineLevel="0" collapsed="false">
      <c r="A21" s="28" t="n">
        <v>45552</v>
      </c>
      <c r="B21" s="9" t="str">
        <f aca="false">TEXT(A21,"dddd")</f>
        <v>Dienstag</v>
      </c>
      <c r="C21" s="0" t="n">
        <f aca="false">SUM(D21:F21)</f>
        <v>0</v>
      </c>
    </row>
    <row r="22" customFormat="false" ht="15.75" hidden="false" customHeight="false" outlineLevel="0" collapsed="false">
      <c r="A22" s="28" t="n">
        <v>45553</v>
      </c>
      <c r="B22" s="9" t="str">
        <f aca="false">TEXT(A22,"dddd")</f>
        <v>Mittwoch</v>
      </c>
      <c r="C22" s="0" t="n">
        <f aca="false">SUM(D22:F22)</f>
        <v>0</v>
      </c>
    </row>
    <row r="23" customFormat="false" ht="15.75" hidden="false" customHeight="false" outlineLevel="0" collapsed="false">
      <c r="A23" s="28" t="n">
        <v>45554</v>
      </c>
      <c r="B23" s="9" t="str">
        <f aca="false">TEXT(A23,"dddd")</f>
        <v>Donnerstag</v>
      </c>
      <c r="C23" s="0" t="n">
        <f aca="false">SUM(D23:F23)</f>
        <v>0</v>
      </c>
    </row>
    <row r="24" customFormat="false" ht="15.75" hidden="false" customHeight="false" outlineLevel="0" collapsed="false">
      <c r="A24" s="28" t="n">
        <v>45555</v>
      </c>
      <c r="B24" s="9" t="str">
        <f aca="false">TEXT(A24,"dddd")</f>
        <v>Freitag</v>
      </c>
      <c r="C24" s="0" t="n">
        <f aca="false">SUM(D24:F24)</f>
        <v>0</v>
      </c>
    </row>
    <row r="25" customFormat="false" ht="15.75" hidden="false" customHeight="false" outlineLevel="0" collapsed="false">
      <c r="A25" s="28" t="n">
        <v>45556</v>
      </c>
      <c r="B25" s="9" t="str">
        <f aca="false">TEXT(A25,"dddd")</f>
        <v>Samstag</v>
      </c>
      <c r="C25" s="0" t="n">
        <f aca="false">SUM(D25:F25)</f>
        <v>0</v>
      </c>
    </row>
    <row r="26" customFormat="false" ht="15.75" hidden="false" customHeight="false" outlineLevel="0" collapsed="false">
      <c r="A26" s="28" t="n">
        <v>45557</v>
      </c>
      <c r="B26" s="9" t="str">
        <f aca="false">TEXT(A26,"dddd")</f>
        <v>Sonntag</v>
      </c>
      <c r="C26" s="0" t="n">
        <f aca="false">SUM(D26:F26)</f>
        <v>0</v>
      </c>
    </row>
    <row r="27" customFormat="false" ht="15.75" hidden="false" customHeight="false" outlineLevel="0" collapsed="false">
      <c r="A27" s="28" t="n">
        <v>45558</v>
      </c>
      <c r="B27" s="9" t="str">
        <f aca="false">TEXT(A27,"dddd")</f>
        <v>Montag</v>
      </c>
      <c r="C27" s="0" t="n">
        <f aca="false">SUM(D27:F27)</f>
        <v>0</v>
      </c>
    </row>
    <row r="28" customFormat="false" ht="15.75" hidden="false" customHeight="false" outlineLevel="0" collapsed="false">
      <c r="A28" s="28" t="n">
        <v>45559</v>
      </c>
      <c r="B28" s="9" t="str">
        <f aca="false">TEXT(A28,"dddd")</f>
        <v>Dienstag</v>
      </c>
      <c r="C28" s="0" t="n">
        <f aca="false">SUM(D28:F28)</f>
        <v>0</v>
      </c>
    </row>
    <row r="29" customFormat="false" ht="15.75" hidden="false" customHeight="false" outlineLevel="0" collapsed="false">
      <c r="A29" s="28" t="n">
        <v>45560</v>
      </c>
      <c r="B29" s="9" t="str">
        <f aca="false">TEXT(A29,"dddd")</f>
        <v>Mittwoch</v>
      </c>
      <c r="C29" s="0" t="n">
        <f aca="false">SUM(D29:F29)</f>
        <v>0</v>
      </c>
    </row>
    <row r="30" customFormat="false" ht="15.75" hidden="false" customHeight="false" outlineLevel="0" collapsed="false">
      <c r="A30" s="28" t="n">
        <v>45561</v>
      </c>
      <c r="B30" s="9" t="str">
        <f aca="false">TEXT(A30,"dddd")</f>
        <v>Donnerstag</v>
      </c>
      <c r="C30" s="0" t="n">
        <f aca="false">SUM(D30:F30)</f>
        <v>0</v>
      </c>
    </row>
    <row r="31" customFormat="false" ht="15.75" hidden="false" customHeight="false" outlineLevel="0" collapsed="false">
      <c r="A31" s="28" t="n">
        <v>45562</v>
      </c>
      <c r="B31" s="9" t="str">
        <f aca="false">TEXT(A31,"dddd")</f>
        <v>Freitag</v>
      </c>
      <c r="C31" s="0" t="n">
        <f aca="false">SUM(D31:F31)</f>
        <v>0</v>
      </c>
      <c r="E31" s="29"/>
    </row>
    <row r="32" customFormat="false" ht="15.75" hidden="false" customHeight="false" outlineLevel="0" collapsed="false">
      <c r="A32" s="28" t="n">
        <v>45563</v>
      </c>
      <c r="B32" s="9" t="str">
        <f aca="false">TEXT(A32,"dddd")</f>
        <v>Samstag</v>
      </c>
      <c r="C32" s="0" t="n">
        <f aca="false">SUM(D32:F32)</f>
        <v>0</v>
      </c>
    </row>
    <row r="33" customFormat="false" ht="15.75" hidden="false" customHeight="false" outlineLevel="0" collapsed="false">
      <c r="A33" s="28" t="n">
        <v>45564</v>
      </c>
      <c r="B33" s="9" t="str">
        <f aca="false">TEXT(A33,"dddd")</f>
        <v>Sonntag</v>
      </c>
      <c r="C33" s="0" t="n">
        <f aca="false">SUM(D33:F33)</f>
        <v>0</v>
      </c>
    </row>
    <row r="34" customFormat="false" ht="15.75" hidden="false" customHeight="false" outlineLevel="0" collapsed="false">
      <c r="A34" s="28" t="n">
        <v>45565</v>
      </c>
      <c r="B34" s="9" t="str">
        <f aca="false">TEXT(A34,"dddd")</f>
        <v>Montag</v>
      </c>
      <c r="C34" s="0" t="n">
        <f aca="false">SUM(D34:F34)</f>
        <v>0</v>
      </c>
    </row>
    <row r="35" customFormat="false" ht="15.75" hidden="false" customHeight="false" outlineLevel="0" collapsed="false">
      <c r="A35" s="28"/>
    </row>
    <row r="36" customFormat="false" ht="15.75" hidden="false" customHeight="false" outlineLevel="0" collapsed="false">
      <c r="A36" s="30" t="str">
        <f aca="false">TEXT(A5,"MMMM")</f>
        <v>September</v>
      </c>
      <c r="B36" s="31" t="s">
        <v>12</v>
      </c>
      <c r="C36" s="0" t="n">
        <f aca="false">SUM(C5:C35)</f>
        <v>0</v>
      </c>
      <c r="D36" s="0" t="n">
        <f aca="false">SUM(D5:D35)</f>
        <v>0</v>
      </c>
      <c r="E36" s="0" t="n">
        <f aca="false">SUM(E5:E35)</f>
        <v>0</v>
      </c>
      <c r="F36" s="0" t="n">
        <f aca="false">SUM(F5:F35)</f>
        <v>0</v>
      </c>
    </row>
  </sheetData>
  <mergeCells count="2">
    <mergeCell ref="D1:E1"/>
    <mergeCell ref="D2:E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P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5" topLeftCell="F6" activePane="bottomRight" state="frozen"/>
      <selection pane="topLeft" activeCell="A1" activeCellId="0" sqref="A1"/>
      <selection pane="topRight" activeCell="F1" activeCellId="0" sqref="F1"/>
      <selection pane="bottomLeft" activeCell="A6" activeCellId="0" sqref="A6"/>
      <selection pane="bottomRight" activeCell="F6" activeCellId="0" sqref="F6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63"/>
    <col collapsed="false" customWidth="true" hidden="false" outlineLevel="0" max="2" min="2" style="0" width="10.38"/>
    <col collapsed="false" customWidth="true" hidden="false" outlineLevel="0" max="3" min="3" style="0" width="10.25"/>
    <col collapsed="false" customWidth="true" hidden="false" outlineLevel="0" max="5" min="4" style="0" width="8.75"/>
    <col collapsed="false" customWidth="true" hidden="false" outlineLevel="0" max="9" min="9" style="0" width="14.13"/>
    <col collapsed="false" customWidth="true" hidden="false" outlineLevel="0" max="16" min="16" style="0" width="19.51"/>
    <col collapsed="false" customWidth="true" hidden="false" outlineLevel="0" max="17" min="17" style="0" width="16.38"/>
    <col collapsed="false" customWidth="true" hidden="false" outlineLevel="0" max="18" min="18" style="0" width="31.75"/>
    <col collapsed="false" customWidth="true" hidden="false" outlineLevel="0" max="20" min="19" style="0" width="19.51"/>
    <col collapsed="false" customWidth="true" hidden="false" outlineLevel="0" max="41" min="38" style="0" width="18"/>
    <col collapsed="false" customWidth="true" hidden="false" outlineLevel="0" max="45" min="45" style="0" width="33.13"/>
    <col collapsed="false" customWidth="true" hidden="false" outlineLevel="0" max="47" min="46" style="0" width="39.25"/>
    <col collapsed="false" customWidth="true" hidden="false" outlineLevel="0" max="61" min="59" style="0" width="18.25"/>
    <col collapsed="false" customWidth="true" hidden="false" outlineLevel="0" max="63" min="62" style="0" width="18"/>
  </cols>
  <sheetData>
    <row r="1" customFormat="false" ht="15.75" hidden="false" customHeight="false" outlineLevel="0" collapsed="false">
      <c r="A1" s="32"/>
      <c r="B1" s="32"/>
      <c r="C1" s="32"/>
      <c r="D1" s="32"/>
      <c r="E1" s="33"/>
      <c r="F1" s="34" t="s">
        <v>14</v>
      </c>
      <c r="G1" s="34" t="s">
        <v>14</v>
      </c>
      <c r="H1" s="34" t="s">
        <v>14</v>
      </c>
      <c r="I1" s="34" t="s">
        <v>14</v>
      </c>
      <c r="J1" s="34" t="s">
        <v>14</v>
      </c>
      <c r="K1" s="34" t="s">
        <v>14</v>
      </c>
      <c r="L1" s="34" t="s">
        <v>14</v>
      </c>
      <c r="M1" s="34" t="s">
        <v>14</v>
      </c>
      <c r="N1" s="34" t="s">
        <v>14</v>
      </c>
      <c r="O1" s="34" t="s">
        <v>14</v>
      </c>
      <c r="P1" s="34" t="s">
        <v>14</v>
      </c>
      <c r="Q1" s="34" t="s">
        <v>14</v>
      </c>
      <c r="R1" s="35" t="s">
        <v>15</v>
      </c>
      <c r="S1" s="36" t="s">
        <v>16</v>
      </c>
      <c r="T1" s="36"/>
      <c r="U1" s="37" t="s">
        <v>17</v>
      </c>
      <c r="V1" s="37"/>
      <c r="W1" s="37"/>
      <c r="X1" s="37"/>
      <c r="Y1" s="38" t="s">
        <v>18</v>
      </c>
      <c r="Z1" s="38" t="s">
        <v>18</v>
      </c>
      <c r="AA1" s="38"/>
      <c r="AB1" s="38" t="s">
        <v>18</v>
      </c>
      <c r="AC1" s="38" t="s">
        <v>18</v>
      </c>
      <c r="AD1" s="38" t="s">
        <v>18</v>
      </c>
      <c r="AE1" s="39" t="s">
        <v>19</v>
      </c>
      <c r="AF1" s="39" t="s">
        <v>19</v>
      </c>
      <c r="AG1" s="40" t="s">
        <v>20</v>
      </c>
      <c r="AH1" s="40"/>
      <c r="AI1" s="41" t="s">
        <v>21</v>
      </c>
      <c r="AJ1" s="41" t="s">
        <v>21</v>
      </c>
      <c r="AK1" s="42" t="s">
        <v>22</v>
      </c>
      <c r="AL1" s="43"/>
      <c r="AM1" s="43"/>
      <c r="AN1" s="43"/>
      <c r="AO1" s="43" t="s">
        <v>22</v>
      </c>
      <c r="AP1" s="44" t="s">
        <v>23</v>
      </c>
      <c r="AQ1" s="44"/>
      <c r="AR1" s="44" t="s">
        <v>23</v>
      </c>
      <c r="AS1" s="44"/>
      <c r="AT1" s="45" t="s">
        <v>24</v>
      </c>
      <c r="AU1" s="45"/>
      <c r="AV1" s="46" t="s">
        <v>25</v>
      </c>
      <c r="AW1" s="47" t="s">
        <v>25</v>
      </c>
      <c r="AX1" s="46"/>
      <c r="AY1" s="46"/>
      <c r="AZ1" s="46"/>
      <c r="BA1" s="46"/>
      <c r="BB1" s="46"/>
      <c r="BC1" s="46" t="s">
        <v>25</v>
      </c>
      <c r="BD1" s="47" t="s">
        <v>25</v>
      </c>
      <c r="BE1" s="46" t="s">
        <v>25</v>
      </c>
      <c r="BF1" s="46"/>
      <c r="BG1" s="46"/>
      <c r="BH1" s="46"/>
      <c r="BI1" s="46"/>
      <c r="BJ1" s="46"/>
      <c r="BK1" s="46"/>
      <c r="BL1" s="46"/>
      <c r="BM1" s="46"/>
      <c r="BN1" s="46" t="s">
        <v>25</v>
      </c>
      <c r="BO1" s="48"/>
      <c r="BP1" s="49"/>
    </row>
    <row r="2" customFormat="false" ht="15.75" hidden="false" customHeight="false" outlineLevel="0" collapsed="false">
      <c r="A2" s="32"/>
      <c r="B2" s="32"/>
      <c r="C2" s="32"/>
      <c r="D2" s="32"/>
      <c r="E2" s="33"/>
      <c r="F2" s="50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5" t="s">
        <v>1</v>
      </c>
      <c r="S2" s="36" t="s">
        <v>2</v>
      </c>
      <c r="T2" s="36"/>
      <c r="U2" s="51" t="s">
        <v>3</v>
      </c>
      <c r="V2" s="51"/>
      <c r="W2" s="51"/>
      <c r="X2" s="51"/>
      <c r="Y2" s="52" t="s">
        <v>4</v>
      </c>
      <c r="Z2" s="52"/>
      <c r="AA2" s="52"/>
      <c r="AB2" s="52"/>
      <c r="AC2" s="52"/>
      <c r="AD2" s="52"/>
      <c r="AE2" s="53" t="s">
        <v>5</v>
      </c>
      <c r="AF2" s="53"/>
      <c r="AG2" s="54" t="s">
        <v>6</v>
      </c>
      <c r="AH2" s="54"/>
      <c r="AI2" s="55" t="s">
        <v>7</v>
      </c>
      <c r="AJ2" s="55"/>
      <c r="AK2" s="56" t="s">
        <v>8</v>
      </c>
      <c r="AL2" s="56"/>
      <c r="AM2" s="56"/>
      <c r="AN2" s="56"/>
      <c r="AO2" s="56"/>
      <c r="AP2" s="57" t="s">
        <v>39</v>
      </c>
      <c r="AQ2" s="57"/>
      <c r="AR2" s="57"/>
      <c r="AS2" s="57"/>
      <c r="AT2" s="58" t="s">
        <v>10</v>
      </c>
      <c r="AU2" s="58"/>
      <c r="AV2" s="59" t="s">
        <v>11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48" t="s">
        <v>26</v>
      </c>
      <c r="BP2" s="49" t="s">
        <v>27</v>
      </c>
    </row>
    <row r="3" customFormat="false" ht="15.75" hidden="false" customHeight="false" outlineLevel="0" collapsed="false">
      <c r="A3" s="32"/>
      <c r="B3" s="32"/>
      <c r="C3" s="32"/>
      <c r="D3" s="32" t="s">
        <v>40</v>
      </c>
      <c r="E3" s="60"/>
      <c r="F3" s="50" t="n">
        <f aca="false">SUM(F37:Q37)</f>
        <v>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 t="n">
        <f aca="false">R37</f>
        <v>0</v>
      </c>
      <c r="S3" s="61" t="n">
        <f aca="false">SUM(S37:T37)</f>
        <v>0</v>
      </c>
      <c r="T3" s="61"/>
      <c r="U3" s="51" t="n">
        <f aca="false">SUM(U37:X37)</f>
        <v>0</v>
      </c>
      <c r="V3" s="51"/>
      <c r="W3" s="51"/>
      <c r="X3" s="51"/>
      <c r="Y3" s="52" t="n">
        <f aca="false">SUM(Y37:AD37)</f>
        <v>0</v>
      </c>
      <c r="Z3" s="52"/>
      <c r="AA3" s="52"/>
      <c r="AB3" s="52"/>
      <c r="AC3" s="52"/>
      <c r="AD3" s="52"/>
      <c r="AE3" s="53" t="n">
        <f aca="false">SUM(AE37:AF37)</f>
        <v>0</v>
      </c>
      <c r="AF3" s="53"/>
      <c r="AG3" s="54" t="n">
        <f aca="false">SUM(AG37:AH37)</f>
        <v>0</v>
      </c>
      <c r="AH3" s="54"/>
      <c r="AI3" s="55" t="n">
        <f aca="false">SUM(AI37:AJ37)</f>
        <v>0</v>
      </c>
      <c r="AJ3" s="55"/>
      <c r="AK3" s="56" t="n">
        <f aca="false">SUM(AK37:AO37)</f>
        <v>0</v>
      </c>
      <c r="AL3" s="56"/>
      <c r="AM3" s="56"/>
      <c r="AN3" s="56"/>
      <c r="AO3" s="56"/>
      <c r="AP3" s="57" t="n">
        <f aca="false">SUM(AP37:AS37)</f>
        <v>0</v>
      </c>
      <c r="AQ3" s="57"/>
      <c r="AR3" s="57"/>
      <c r="AS3" s="57"/>
      <c r="AT3" s="58" t="n">
        <f aca="false">SUM(AT37:AU37)</f>
        <v>0</v>
      </c>
      <c r="AU3" s="58"/>
      <c r="AV3" s="62" t="n">
        <f aca="false">SUM(AV37:BN37)</f>
        <v>0</v>
      </c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48" t="n">
        <f aca="false">SUM(BO37)</f>
        <v>0</v>
      </c>
      <c r="BP3" s="49" t="n">
        <f aca="false">SUM(BP37)</f>
        <v>0</v>
      </c>
    </row>
    <row r="4" customFormat="false" ht="15.75" hidden="false" customHeight="false" outlineLevel="0" collapsed="false">
      <c r="A4" s="63"/>
      <c r="B4" s="63"/>
      <c r="C4" s="63"/>
      <c r="D4" s="63" t="s">
        <v>41</v>
      </c>
      <c r="E4" s="60"/>
      <c r="F4" s="64" t="e">
        <f aca="false">F3/SUM(F3:BP3)</f>
        <v>#DIV/0!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 t="e">
        <f aca="false">R3/SUM(F3:BP3)</f>
        <v>#DIV/0!</v>
      </c>
      <c r="S4" s="66" t="e">
        <f aca="false">S3/SUM(F3:BP3)</f>
        <v>#DIV/0!</v>
      </c>
      <c r="T4" s="66"/>
      <c r="U4" s="67" t="e">
        <f aca="false">U3/SUM(F3:BP3)</f>
        <v>#DIV/0!</v>
      </c>
      <c r="V4" s="67"/>
      <c r="W4" s="67"/>
      <c r="X4" s="67"/>
      <c r="Y4" s="68" t="e">
        <f aca="false">Y3/SUM(F3:BP3)</f>
        <v>#DIV/0!</v>
      </c>
      <c r="Z4" s="68"/>
      <c r="AA4" s="68"/>
      <c r="AB4" s="68"/>
      <c r="AC4" s="68"/>
      <c r="AD4" s="68"/>
      <c r="AE4" s="69" t="e">
        <f aca="false">AE3/SUM(F3:BP3)</f>
        <v>#DIV/0!</v>
      </c>
      <c r="AF4" s="69"/>
      <c r="AG4" s="70" t="e">
        <f aca="false">AG3/SUM(F3:BP3)</f>
        <v>#DIV/0!</v>
      </c>
      <c r="AH4" s="70"/>
      <c r="AI4" s="71" t="e">
        <f aca="false">AI3/SUM(F3:BP3)</f>
        <v>#DIV/0!</v>
      </c>
      <c r="AJ4" s="71"/>
      <c r="AK4" s="72" t="e">
        <f aca="false">AK3/SUM(F3:BP3)</f>
        <v>#DIV/0!</v>
      </c>
      <c r="AL4" s="72"/>
      <c r="AM4" s="72"/>
      <c r="AN4" s="72"/>
      <c r="AO4" s="72"/>
      <c r="AP4" s="73" t="e">
        <f aca="false">AP3/SUM(F3:BP3)</f>
        <v>#DIV/0!</v>
      </c>
      <c r="AQ4" s="73"/>
      <c r="AR4" s="73"/>
      <c r="AS4" s="73"/>
      <c r="AT4" s="74" t="e">
        <f aca="false">AT3/SUM(F3:BP3)</f>
        <v>#DIV/0!</v>
      </c>
      <c r="AU4" s="74"/>
      <c r="AV4" s="75" t="e">
        <f aca="false">AV3/SUM(F3:BP3)</f>
        <v>#DIV/0!</v>
      </c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6" t="e">
        <f aca="false">BO3/SUM(F3:BP3)</f>
        <v>#DIV/0!</v>
      </c>
      <c r="BP4" s="77" t="e">
        <f aca="false">BP3/SUM(F3:BP3)</f>
        <v>#DIV/0!</v>
      </c>
    </row>
    <row r="5" customFormat="false" ht="15.75" hidden="false" customHeight="false" outlineLevel="0" collapsed="false">
      <c r="A5" s="32" t="s">
        <v>42</v>
      </c>
      <c r="B5" s="32" t="s">
        <v>43</v>
      </c>
      <c r="C5" s="32" t="s">
        <v>44</v>
      </c>
      <c r="D5" s="32" t="s">
        <v>45</v>
      </c>
      <c r="E5" s="33" t="s">
        <v>35</v>
      </c>
      <c r="F5" s="32" t="s">
        <v>46</v>
      </c>
      <c r="G5" s="32" t="s">
        <v>47</v>
      </c>
      <c r="H5" s="32" t="s">
        <v>48</v>
      </c>
      <c r="I5" s="32" t="s">
        <v>49</v>
      </c>
      <c r="J5" s="32" t="s">
        <v>50</v>
      </c>
      <c r="K5" s="32" t="s">
        <v>51</v>
      </c>
      <c r="L5" s="32" t="s">
        <v>52</v>
      </c>
      <c r="M5" s="32" t="s">
        <v>53</v>
      </c>
      <c r="N5" s="78" t="s">
        <v>54</v>
      </c>
      <c r="O5" s="32" t="s">
        <v>55</v>
      </c>
      <c r="P5" s="32" t="s">
        <v>56</v>
      </c>
      <c r="Q5" s="32" t="s">
        <v>57</v>
      </c>
      <c r="R5" s="32" t="s">
        <v>58</v>
      </c>
      <c r="S5" s="32" t="s">
        <v>59</v>
      </c>
      <c r="T5" s="79" t="s">
        <v>60</v>
      </c>
      <c r="U5" s="32" t="s">
        <v>61</v>
      </c>
      <c r="V5" s="32" t="s">
        <v>62</v>
      </c>
      <c r="W5" s="32" t="s">
        <v>63</v>
      </c>
      <c r="X5" s="32" t="s">
        <v>64</v>
      </c>
      <c r="Y5" s="32" t="s">
        <v>65</v>
      </c>
      <c r="Z5" s="32" t="s">
        <v>66</v>
      </c>
      <c r="AA5" s="32" t="s">
        <v>67</v>
      </c>
      <c r="AB5" s="32" t="s">
        <v>68</v>
      </c>
      <c r="AC5" s="32" t="s">
        <v>69</v>
      </c>
      <c r="AD5" s="32" t="s">
        <v>70</v>
      </c>
      <c r="AE5" s="32" t="s">
        <v>71</v>
      </c>
      <c r="AF5" s="32" t="s">
        <v>72</v>
      </c>
      <c r="AG5" s="32" t="s">
        <v>73</v>
      </c>
      <c r="AH5" s="32" t="s">
        <v>74</v>
      </c>
      <c r="AI5" s="32" t="s">
        <v>75</v>
      </c>
      <c r="AJ5" s="32" t="s">
        <v>76</v>
      </c>
      <c r="AK5" s="32" t="s">
        <v>77</v>
      </c>
      <c r="AL5" s="32" t="s">
        <v>78</v>
      </c>
      <c r="AM5" s="32" t="s">
        <v>79</v>
      </c>
      <c r="AN5" s="32" t="s">
        <v>80</v>
      </c>
      <c r="AO5" s="32" t="s">
        <v>81</v>
      </c>
      <c r="AP5" s="32" t="s">
        <v>82</v>
      </c>
      <c r="AQ5" s="32" t="s">
        <v>83</v>
      </c>
      <c r="AR5" s="32" t="s">
        <v>84</v>
      </c>
      <c r="AS5" s="32" t="s">
        <v>85</v>
      </c>
      <c r="AT5" s="32" t="s">
        <v>86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33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80" t="s">
        <v>26</v>
      </c>
      <c r="BP5" s="32" t="s">
        <v>27</v>
      </c>
    </row>
    <row r="6" customFormat="false" ht="15.75" hidden="false" customHeight="false" outlineLevel="0" collapsed="false">
      <c r="A6" s="81" t="n">
        <f aca="false">WEEKNUM(B6,1)-1</f>
        <v>35</v>
      </c>
      <c r="B6" s="28" t="n">
        <v>45536</v>
      </c>
      <c r="C6" s="9" t="str">
        <f aca="false">TEXT(B6,"dddd")</f>
        <v>Sonntag</v>
      </c>
      <c r="D6" s="82" t="n">
        <f aca="false">E6</f>
        <v>0</v>
      </c>
      <c r="E6" s="82" t="n">
        <f aca="false">SUM(F6:BP6)</f>
        <v>0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3"/>
    </row>
    <row r="7" customFormat="false" ht="15.75" hidden="false" customHeight="false" outlineLevel="0" collapsed="false">
      <c r="A7" s="81" t="n">
        <f aca="false">WEEKNUM(B7,1)-1</f>
        <v>35</v>
      </c>
      <c r="B7" s="28" t="n">
        <v>45537</v>
      </c>
      <c r="C7" s="9" t="str">
        <f aca="false">TEXT(B7,"dddd")</f>
        <v>Montag</v>
      </c>
      <c r="D7" s="82" t="n">
        <f aca="false">D6+E7</f>
        <v>0</v>
      </c>
      <c r="E7" s="82" t="n">
        <f aca="false">SUM(F7:BP7)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4"/>
      <c r="BP7" s="83"/>
    </row>
    <row r="8" customFormat="false" ht="15.75" hidden="false" customHeight="false" outlineLevel="0" collapsed="false">
      <c r="A8" s="81" t="n">
        <f aca="false">WEEKNUM(B8,1)-1</f>
        <v>35</v>
      </c>
      <c r="B8" s="28" t="n">
        <v>45538</v>
      </c>
      <c r="C8" s="9" t="str">
        <f aca="false">TEXT(B8,"dddd")</f>
        <v>Dienstag</v>
      </c>
      <c r="D8" s="82" t="n">
        <f aca="false">D7+E8</f>
        <v>0</v>
      </c>
      <c r="E8" s="82" t="n">
        <f aca="false">SUM(F8:BP8)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4"/>
      <c r="BP8" s="83"/>
    </row>
    <row r="9" customFormat="false" ht="15.75" hidden="false" customHeight="false" outlineLevel="0" collapsed="false">
      <c r="A9" s="81" t="n">
        <f aca="false">WEEKNUM(B9,1)-1</f>
        <v>35</v>
      </c>
      <c r="B9" s="28" t="n">
        <v>45539</v>
      </c>
      <c r="C9" s="9" t="str">
        <f aca="false">TEXT(B9,"dddd")</f>
        <v>Mittwoch</v>
      </c>
      <c r="D9" s="82" t="n">
        <f aca="false">D8+E9</f>
        <v>0</v>
      </c>
      <c r="E9" s="82" t="n">
        <f aca="false">SUM(F9:BP9)</f>
        <v>0</v>
      </c>
      <c r="G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4"/>
      <c r="BP9" s="83"/>
    </row>
    <row r="10" customFormat="false" ht="15.75" hidden="false" customHeight="false" outlineLevel="0" collapsed="false">
      <c r="A10" s="81" t="n">
        <f aca="false">WEEKNUM(B10,1)-1</f>
        <v>35</v>
      </c>
      <c r="B10" s="28" t="n">
        <v>45540</v>
      </c>
      <c r="C10" s="9" t="str">
        <f aca="false">TEXT(B10,"dddd")</f>
        <v>Donnerstag</v>
      </c>
      <c r="D10" s="82" t="n">
        <f aca="false">D9+E10</f>
        <v>0</v>
      </c>
      <c r="E10" s="82" t="n">
        <f aca="false">SUM(F10:BP10)</f>
        <v>0</v>
      </c>
      <c r="F10" s="83"/>
      <c r="G10" s="83"/>
      <c r="H10" s="83"/>
      <c r="I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4"/>
      <c r="BP10" s="83"/>
    </row>
    <row r="11" customFormat="false" ht="15.75" hidden="false" customHeight="false" outlineLevel="0" collapsed="false">
      <c r="A11" s="81" t="n">
        <f aca="false">WEEKNUM(B11,1)-1</f>
        <v>35</v>
      </c>
      <c r="B11" s="28" t="n">
        <v>45541</v>
      </c>
      <c r="C11" s="9" t="str">
        <f aca="false">TEXT(B11,"dddd")</f>
        <v>Freitag</v>
      </c>
      <c r="D11" s="82" t="n">
        <f aca="false">D10+E11</f>
        <v>0</v>
      </c>
      <c r="E11" s="82" t="n">
        <f aca="false">SUM(F11:BP11)</f>
        <v>0</v>
      </c>
      <c r="F11" s="83"/>
      <c r="G11" s="83"/>
      <c r="H11" s="83"/>
      <c r="I11" s="83"/>
      <c r="J11" s="83"/>
      <c r="K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O11" s="84"/>
      <c r="BP11" s="83"/>
    </row>
    <row r="12" customFormat="false" ht="15.75" hidden="false" customHeight="false" outlineLevel="0" collapsed="false">
      <c r="A12" s="81" t="n">
        <f aca="false">WEEKNUM(B12,1)-1</f>
        <v>35</v>
      </c>
      <c r="B12" s="28" t="n">
        <v>45542</v>
      </c>
      <c r="C12" s="9" t="str">
        <f aca="false">TEXT(B12,"dddd")</f>
        <v>Samstag</v>
      </c>
      <c r="D12" s="82" t="n">
        <f aca="false">D11+E12</f>
        <v>0</v>
      </c>
      <c r="E12" s="82" t="n">
        <f aca="false">SUM(F12:BP12)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M12" s="83"/>
      <c r="BN12" s="83"/>
      <c r="BO12" s="84"/>
      <c r="BP12" s="83"/>
    </row>
    <row r="13" customFormat="false" ht="15.75" hidden="false" customHeight="false" outlineLevel="0" collapsed="false">
      <c r="A13" s="81" t="n">
        <f aca="false">WEEKNUM(B13,1)-1</f>
        <v>36</v>
      </c>
      <c r="B13" s="28" t="n">
        <v>45543</v>
      </c>
      <c r="C13" s="9" t="str">
        <f aca="false">TEXT(B13,"dddd")</f>
        <v>Sonntag</v>
      </c>
      <c r="D13" s="82" t="n">
        <f aca="false">D12+E13</f>
        <v>0</v>
      </c>
      <c r="E13" s="82" t="n">
        <f aca="false">SUM(F13:BP13)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83"/>
    </row>
    <row r="14" customFormat="false" ht="15.75" hidden="false" customHeight="false" outlineLevel="0" collapsed="false">
      <c r="A14" s="81" t="n">
        <f aca="false">WEEKNUM(B14,1)-1</f>
        <v>36</v>
      </c>
      <c r="B14" s="28" t="n">
        <v>45544</v>
      </c>
      <c r="C14" s="9" t="str">
        <f aca="false">TEXT(B14,"dddd")</f>
        <v>Montag</v>
      </c>
      <c r="D14" s="82" t="n">
        <f aca="false">D13+E14</f>
        <v>0</v>
      </c>
      <c r="E14" s="82" t="n">
        <f aca="false">SUM(F14:BP14)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/>
    </row>
    <row r="15" customFormat="false" ht="15.75" hidden="false" customHeight="false" outlineLevel="0" collapsed="false">
      <c r="A15" s="81" t="n">
        <f aca="false">WEEKNUM(B15,1)-1</f>
        <v>36</v>
      </c>
      <c r="B15" s="28" t="n">
        <v>45545</v>
      </c>
      <c r="C15" s="9" t="str">
        <f aca="false">TEXT(B15,"dddd")</f>
        <v>Dienstag</v>
      </c>
      <c r="D15" s="82" t="n">
        <f aca="false">D14+E15</f>
        <v>0</v>
      </c>
      <c r="E15" s="82" t="n">
        <f aca="false">SUM(F15:BP15)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3"/>
    </row>
    <row r="16" customFormat="false" ht="15.75" hidden="false" customHeight="false" outlineLevel="0" collapsed="false">
      <c r="A16" s="81" t="n">
        <f aca="false">WEEKNUM(B16,1)-1</f>
        <v>36</v>
      </c>
      <c r="B16" s="28" t="n">
        <v>45546</v>
      </c>
      <c r="C16" s="9" t="str">
        <f aca="false">TEXT(B16,"dddd")</f>
        <v>Mittwoch</v>
      </c>
      <c r="D16" s="82" t="n">
        <f aca="false">D15+E16</f>
        <v>0</v>
      </c>
      <c r="E16" s="82" t="n">
        <f aca="false">SUM(F16:BP16)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3"/>
    </row>
    <row r="17" customFormat="false" ht="15.75" hidden="false" customHeight="false" outlineLevel="0" collapsed="false">
      <c r="A17" s="81" t="n">
        <f aca="false">WEEKNUM(B17,1)-1</f>
        <v>36</v>
      </c>
      <c r="B17" s="28" t="n">
        <v>45547</v>
      </c>
      <c r="C17" s="9" t="str">
        <f aca="false">TEXT(B17,"dddd")</f>
        <v>Donnerstag</v>
      </c>
      <c r="D17" s="82" t="n">
        <f aca="false">D16+E17</f>
        <v>0</v>
      </c>
      <c r="E17" s="82" t="n">
        <f aca="false">SUM(F17:BP17)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H17" s="83"/>
      <c r="AI17" s="83"/>
      <c r="AJ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K17" s="83"/>
      <c r="BL17" s="83"/>
      <c r="BM17" s="83"/>
      <c r="BN17" s="83"/>
      <c r="BO17" s="84"/>
      <c r="BP17" s="83"/>
    </row>
    <row r="18" customFormat="false" ht="15.75" hidden="false" customHeight="false" outlineLevel="0" collapsed="false">
      <c r="A18" s="81" t="n">
        <f aca="false">WEEKNUM(B18,1)-1</f>
        <v>36</v>
      </c>
      <c r="B18" s="28" t="n">
        <v>45548</v>
      </c>
      <c r="C18" s="9" t="str">
        <f aca="false">TEXT(B18,"dddd")</f>
        <v>Freitag</v>
      </c>
      <c r="D18" s="82" t="n">
        <f aca="false">D17+E18</f>
        <v>0</v>
      </c>
      <c r="E18" s="82" t="n">
        <f aca="false">SUM(F18:BP18)</f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K18" s="83"/>
      <c r="BL18" s="83"/>
      <c r="BM18" s="83"/>
      <c r="BN18" s="83"/>
      <c r="BO18" s="84"/>
      <c r="BP18" s="83"/>
    </row>
    <row r="19" customFormat="false" ht="15.75" hidden="false" customHeight="false" outlineLevel="0" collapsed="false">
      <c r="A19" s="81" t="n">
        <f aca="false">WEEKNUM(B19,1)-1</f>
        <v>36</v>
      </c>
      <c r="B19" s="28" t="n">
        <v>45549</v>
      </c>
      <c r="C19" s="9" t="str">
        <f aca="false">TEXT(B19,"dddd")</f>
        <v>Samstag</v>
      </c>
      <c r="D19" s="82" t="n">
        <f aca="false">D18+E19</f>
        <v>0</v>
      </c>
      <c r="E19" s="82" t="n">
        <f aca="false">SUM(F19:BP19)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4"/>
      <c r="BP19" s="83"/>
    </row>
    <row r="20" customFormat="false" ht="15.75" hidden="false" customHeight="false" outlineLevel="0" collapsed="false">
      <c r="A20" s="81" t="n">
        <f aca="false">WEEKNUM(B20,1)-1</f>
        <v>37</v>
      </c>
      <c r="B20" s="28" t="n">
        <v>45550</v>
      </c>
      <c r="C20" s="9" t="str">
        <f aca="false">TEXT(B20,"dddd")</f>
        <v>Sonntag</v>
      </c>
      <c r="D20" s="82" t="n">
        <f aca="false">D19+E20</f>
        <v>0</v>
      </c>
      <c r="E20" s="82" t="n">
        <f aca="false">SUM(F20:BP20)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4"/>
      <c r="BP20" s="83"/>
    </row>
    <row r="21" customFormat="false" ht="15.75" hidden="false" customHeight="false" outlineLevel="0" collapsed="false">
      <c r="A21" s="81" t="n">
        <f aca="false">WEEKNUM(B21,1)-1</f>
        <v>37</v>
      </c>
      <c r="B21" s="28" t="n">
        <v>45551</v>
      </c>
      <c r="C21" s="9" t="str">
        <f aca="false">TEXT(B21,"dddd")</f>
        <v>Montag</v>
      </c>
      <c r="D21" s="82" t="n">
        <f aca="false">D20+E21</f>
        <v>0</v>
      </c>
      <c r="E21" s="82" t="n">
        <f aca="false">SUM(F21:BP21)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83"/>
    </row>
    <row r="22" customFormat="false" ht="15.75" hidden="false" customHeight="false" outlineLevel="0" collapsed="false">
      <c r="A22" s="81" t="n">
        <f aca="false">WEEKNUM(B22,1)-1</f>
        <v>37</v>
      </c>
      <c r="B22" s="28" t="n">
        <v>45552</v>
      </c>
      <c r="C22" s="9" t="str">
        <f aca="false">TEXT(B22,"dddd")</f>
        <v>Dienstag</v>
      </c>
      <c r="D22" s="82" t="n">
        <f aca="false">D21+E22</f>
        <v>0</v>
      </c>
      <c r="E22" s="82" t="n">
        <f aca="false">SUM(F22:BP22)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4"/>
      <c r="BP22" s="83"/>
    </row>
    <row r="23" customFormat="false" ht="15.75" hidden="false" customHeight="false" outlineLevel="0" collapsed="false">
      <c r="A23" s="81" t="n">
        <f aca="false">WEEKNUM(B23,1)-1</f>
        <v>37</v>
      </c>
      <c r="B23" s="28" t="n">
        <v>45553</v>
      </c>
      <c r="C23" s="9" t="str">
        <f aca="false">TEXT(B23,"dddd")</f>
        <v>Mittwoch</v>
      </c>
      <c r="D23" s="82" t="n">
        <f aca="false">D22+E23</f>
        <v>0</v>
      </c>
      <c r="E23" s="82" t="n">
        <f aca="false">SUM(F23:BP23)</f>
        <v>0</v>
      </c>
      <c r="F23" s="83"/>
      <c r="G23" s="83"/>
      <c r="H23" s="83"/>
      <c r="I23" s="83"/>
      <c r="K23" s="83"/>
      <c r="L23" s="83"/>
      <c r="M23" s="83"/>
      <c r="N23" s="83"/>
      <c r="O23" s="83"/>
      <c r="P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4"/>
      <c r="BP23" s="83"/>
    </row>
    <row r="24" customFormat="false" ht="15.75" hidden="false" customHeight="false" outlineLevel="0" collapsed="false">
      <c r="A24" s="81" t="n">
        <f aca="false">WEEKNUM(B24,1)-1</f>
        <v>37</v>
      </c>
      <c r="B24" s="28" t="n">
        <v>45554</v>
      </c>
      <c r="C24" s="9" t="str">
        <f aca="false">TEXT(B24,"dddd")</f>
        <v>Donnerstag</v>
      </c>
      <c r="D24" s="82" t="n">
        <f aca="false">D23+E24</f>
        <v>0</v>
      </c>
      <c r="E24" s="82" t="n">
        <f aca="false">SUM(F24:BP24)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4"/>
      <c r="BP24" s="83"/>
    </row>
    <row r="25" customFormat="false" ht="15.75" hidden="false" customHeight="false" outlineLevel="0" collapsed="false">
      <c r="A25" s="81" t="n">
        <f aca="false">WEEKNUM(B25,1)-1</f>
        <v>37</v>
      </c>
      <c r="B25" s="28" t="n">
        <v>45555</v>
      </c>
      <c r="C25" s="9" t="str">
        <f aca="false">TEXT(B25,"dddd")</f>
        <v>Freitag</v>
      </c>
      <c r="D25" s="82" t="n">
        <f aca="false">D24+E25</f>
        <v>0</v>
      </c>
      <c r="E25" s="82" t="n">
        <f aca="false">SUM(F25:BP25)</f>
        <v>0</v>
      </c>
      <c r="F25" s="83"/>
      <c r="G25" s="83"/>
      <c r="H25" s="83"/>
      <c r="I25" s="83"/>
      <c r="J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4"/>
      <c r="BP25" s="83"/>
    </row>
    <row r="26" customFormat="false" ht="15.75" hidden="false" customHeight="false" outlineLevel="0" collapsed="false">
      <c r="A26" s="81" t="n">
        <f aca="false">WEEKNUM(B26,1)-1</f>
        <v>37</v>
      </c>
      <c r="B26" s="28" t="n">
        <v>45556</v>
      </c>
      <c r="C26" s="9" t="str">
        <f aca="false">TEXT(B26,"dddd")</f>
        <v>Samstag</v>
      </c>
      <c r="D26" s="82" t="n">
        <f aca="false">D25+E26</f>
        <v>0</v>
      </c>
      <c r="E26" s="82" t="n">
        <f aca="false">SUM(F26:BP26)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4"/>
      <c r="BP26" s="83"/>
    </row>
    <row r="27" customFormat="false" ht="15.75" hidden="false" customHeight="false" outlineLevel="0" collapsed="false">
      <c r="A27" s="81" t="n">
        <f aca="false">WEEKNUM(B27,1)-1</f>
        <v>38</v>
      </c>
      <c r="B27" s="28" t="n">
        <v>45557</v>
      </c>
      <c r="C27" s="9" t="str">
        <f aca="false">TEXT(B27,"dddd")</f>
        <v>Sonntag</v>
      </c>
      <c r="D27" s="82" t="n">
        <f aca="false">D26+E27</f>
        <v>0</v>
      </c>
      <c r="E27" s="82" t="n">
        <f aca="false">SUM(F27:BP27)</f>
        <v>0</v>
      </c>
      <c r="F27" s="83"/>
      <c r="G27" s="83"/>
      <c r="H27" s="83"/>
      <c r="I27" s="83"/>
      <c r="J27" s="83"/>
      <c r="K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4"/>
      <c r="BP27" s="83"/>
    </row>
    <row r="28" customFormat="false" ht="15.75" hidden="false" customHeight="false" outlineLevel="0" collapsed="false">
      <c r="A28" s="81" t="n">
        <f aca="false">WEEKNUM(B28,1)-1</f>
        <v>38</v>
      </c>
      <c r="B28" s="28" t="n">
        <v>45558</v>
      </c>
      <c r="C28" s="9" t="str">
        <f aca="false">TEXT(B28,"dddd")</f>
        <v>Montag</v>
      </c>
      <c r="D28" s="82" t="n">
        <f aca="false">D27+E28</f>
        <v>0</v>
      </c>
      <c r="E28" s="82" t="n">
        <f aca="false">SUM(F28:BP28)</f>
        <v>0</v>
      </c>
      <c r="F28" s="9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4"/>
      <c r="BP28" s="83"/>
    </row>
    <row r="29" customFormat="false" ht="15.75" hidden="false" customHeight="false" outlineLevel="0" collapsed="false">
      <c r="A29" s="81" t="n">
        <f aca="false">WEEKNUM(B29,1)-1</f>
        <v>38</v>
      </c>
      <c r="B29" s="28" t="n">
        <v>45559</v>
      </c>
      <c r="C29" s="9" t="str">
        <f aca="false">TEXT(B29,"dddd")</f>
        <v>Dienstag</v>
      </c>
      <c r="D29" s="82" t="n">
        <f aca="false">D28+E29</f>
        <v>0</v>
      </c>
      <c r="E29" s="82" t="n">
        <f aca="false">SUM(F29:BP29)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4"/>
      <c r="BP29" s="83"/>
    </row>
    <row r="30" customFormat="false" ht="15.75" hidden="false" customHeight="false" outlineLevel="0" collapsed="false">
      <c r="A30" s="81" t="n">
        <f aca="false">WEEKNUM(B30,1)-1</f>
        <v>38</v>
      </c>
      <c r="B30" s="28" t="n">
        <v>45560</v>
      </c>
      <c r="C30" s="9" t="str">
        <f aca="false">TEXT(B30,"dddd")</f>
        <v>Mittwoch</v>
      </c>
      <c r="D30" s="82" t="n">
        <f aca="false">D29+E30</f>
        <v>0</v>
      </c>
      <c r="E30" s="82" t="n">
        <f aca="false">SUM(F30:BP30)</f>
        <v>0</v>
      </c>
      <c r="F30" s="83"/>
      <c r="G30" s="83"/>
      <c r="H30" s="83"/>
      <c r="I30" s="83"/>
      <c r="J30" s="83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4"/>
      <c r="BP30" s="83"/>
    </row>
    <row r="31" customFormat="false" ht="15.75" hidden="false" customHeight="false" outlineLevel="0" collapsed="false">
      <c r="A31" s="81" t="n">
        <f aca="false">WEEKNUM(B31,1)-1</f>
        <v>38</v>
      </c>
      <c r="B31" s="28" t="n">
        <v>45561</v>
      </c>
      <c r="C31" s="9" t="str">
        <f aca="false">TEXT(B31,"dddd")</f>
        <v>Donnerstag</v>
      </c>
      <c r="D31" s="82" t="n">
        <f aca="false">D30+E31</f>
        <v>0</v>
      </c>
      <c r="E31" s="82" t="n">
        <f aca="false">SUM(F31:BP31)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4"/>
      <c r="BP31" s="83"/>
    </row>
    <row r="32" customFormat="false" ht="15.75" hidden="false" customHeight="false" outlineLevel="0" collapsed="false">
      <c r="A32" s="81" t="n">
        <f aca="false">WEEKNUM(B32,1)-1</f>
        <v>38</v>
      </c>
      <c r="B32" s="28" t="n">
        <v>45562</v>
      </c>
      <c r="C32" s="9" t="str">
        <f aca="false">TEXT(B32,"dddd")</f>
        <v>Freitag</v>
      </c>
      <c r="D32" s="82" t="n">
        <f aca="false">D31+E32</f>
        <v>0</v>
      </c>
      <c r="E32" s="82" t="n">
        <f aca="false">SUM(F32:BP32)</f>
        <v>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83"/>
    </row>
    <row r="33" customFormat="false" ht="15.75" hidden="false" customHeight="false" outlineLevel="0" collapsed="false">
      <c r="A33" s="81" t="n">
        <f aca="false">WEEKNUM(B33,1)-1</f>
        <v>38</v>
      </c>
      <c r="B33" s="28" t="n">
        <v>45563</v>
      </c>
      <c r="C33" s="9" t="str">
        <f aca="false">TEXT(B33,"dddd")</f>
        <v>Samstag</v>
      </c>
      <c r="D33" s="82" t="n">
        <f aca="false">D32+E33</f>
        <v>0</v>
      </c>
      <c r="E33" s="82" t="n">
        <f aca="false">SUM(F33:BP33)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4"/>
      <c r="BP33" s="83"/>
    </row>
    <row r="34" customFormat="false" ht="15.75" hidden="false" customHeight="false" outlineLevel="0" collapsed="false">
      <c r="A34" s="81" t="n">
        <f aca="false">WEEKNUM(B34,1)-1</f>
        <v>39</v>
      </c>
      <c r="B34" s="28" t="n">
        <v>45564</v>
      </c>
      <c r="C34" s="9" t="str">
        <f aca="false">TEXT(B34,"dddd")</f>
        <v>Sonntag</v>
      </c>
      <c r="D34" s="82" t="n">
        <f aca="false">D33+E34</f>
        <v>0</v>
      </c>
      <c r="E34" s="82" t="n">
        <f aca="false">SUM(F34:BP34)</f>
        <v>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4"/>
      <c r="BP34" s="83"/>
    </row>
    <row r="35" customFormat="false" ht="15.75" hidden="false" customHeight="false" outlineLevel="0" collapsed="false">
      <c r="A35" s="81" t="n">
        <f aca="false">WEEKNUM(B35,1)-1</f>
        <v>39</v>
      </c>
      <c r="B35" s="28" t="n">
        <v>45565</v>
      </c>
      <c r="C35" s="9" t="str">
        <f aca="false">TEXT(B35,"dddd")</f>
        <v>Montag</v>
      </c>
      <c r="D35" s="82" t="n">
        <f aca="false">D34+E35</f>
        <v>0</v>
      </c>
      <c r="E35" s="82" t="n">
        <f aca="false">SUM(F35:BP35)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4"/>
      <c r="BP35" s="83"/>
    </row>
    <row r="36" customFormat="false" ht="15.75" hidden="false" customHeight="false" outlineLevel="0" collapsed="false">
      <c r="A36" s="81"/>
      <c r="B36" s="28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4"/>
      <c r="BP36" s="83"/>
    </row>
    <row r="37" customFormat="false" ht="15.75" hidden="false" customHeight="false" outlineLevel="0" collapsed="false">
      <c r="A37" s="83" t="s">
        <v>107</v>
      </c>
      <c r="B37" s="83" t="s">
        <v>107</v>
      </c>
      <c r="C37" s="83" t="s">
        <v>35</v>
      </c>
      <c r="D37" s="83"/>
      <c r="E37" s="82" t="n">
        <f aca="false">SUM(E6:E36)</f>
        <v>0</v>
      </c>
      <c r="F37" s="81" t="n">
        <f aca="false">SUM(F6:F36)</f>
        <v>0</v>
      </c>
      <c r="G37" s="81" t="n">
        <f aca="false">SUM(G6:G36)</f>
        <v>0</v>
      </c>
      <c r="H37" s="81" t="n">
        <f aca="false">SUM(H6:H36)</f>
        <v>0</v>
      </c>
      <c r="I37" s="81" t="n">
        <f aca="false">SUM(I6:I36)</f>
        <v>0</v>
      </c>
      <c r="J37" s="81" t="n">
        <f aca="false">SUM(J6:J36)</f>
        <v>0</v>
      </c>
      <c r="K37" s="81" t="n">
        <f aca="false">SUM(K6:K36)</f>
        <v>0</v>
      </c>
      <c r="L37" s="81" t="n">
        <f aca="false">SUM(L6:L36)</f>
        <v>0</v>
      </c>
      <c r="M37" s="81" t="n">
        <f aca="false">SUM(M6:M36)</f>
        <v>0</v>
      </c>
      <c r="N37" s="81" t="n">
        <f aca="false">SUM(N6:N36)</f>
        <v>0</v>
      </c>
      <c r="O37" s="81" t="n">
        <f aca="false">SUM(O6:O36)</f>
        <v>0</v>
      </c>
      <c r="P37" s="81" t="n">
        <f aca="false">SUM(P6:P36)</f>
        <v>0</v>
      </c>
      <c r="Q37" s="81" t="n">
        <f aca="false">SUM(Q6:Q36)</f>
        <v>0</v>
      </c>
      <c r="R37" s="81" t="n">
        <f aca="false">SUM(R6:R36)</f>
        <v>0</v>
      </c>
      <c r="S37" s="81" t="n">
        <f aca="false">SUM(S6:S36)</f>
        <v>0</v>
      </c>
      <c r="T37" s="81" t="n">
        <f aca="false">SUM(T6:T36)</f>
        <v>0</v>
      </c>
      <c r="U37" s="81" t="n">
        <f aca="false">SUM(U6:U36)</f>
        <v>0</v>
      </c>
      <c r="V37" s="81" t="n">
        <f aca="false">SUM(V6:V36)</f>
        <v>0</v>
      </c>
      <c r="W37" s="81" t="n">
        <f aca="false">SUM(W6:W36)</f>
        <v>0</v>
      </c>
      <c r="X37" s="81" t="n">
        <f aca="false">SUM(X6:X36)</f>
        <v>0</v>
      </c>
      <c r="Y37" s="81" t="n">
        <f aca="false">SUM(Y6:Y36)</f>
        <v>0</v>
      </c>
      <c r="Z37" s="81" t="n">
        <f aca="false">SUM(Z6:Z36)</f>
        <v>0</v>
      </c>
      <c r="AA37" s="81" t="n">
        <f aca="false">SUM(AA6:AA36)</f>
        <v>0</v>
      </c>
      <c r="AB37" s="81" t="n">
        <f aca="false">SUM(AB6:AB36)</f>
        <v>0</v>
      </c>
      <c r="AC37" s="81" t="n">
        <f aca="false">SUM(AC6:AC36)</f>
        <v>0</v>
      </c>
      <c r="AD37" s="81" t="n">
        <f aca="false">SUM(AD6:AD36)</f>
        <v>0</v>
      </c>
      <c r="AE37" s="81" t="n">
        <f aca="false">SUM(AE6:AE36)</f>
        <v>0</v>
      </c>
      <c r="AF37" s="81" t="n">
        <f aca="false">SUM(AF6:AF36)</f>
        <v>0</v>
      </c>
      <c r="AG37" s="81" t="n">
        <f aca="false">SUM(AG6:AG36)</f>
        <v>0</v>
      </c>
      <c r="AH37" s="81" t="n">
        <f aca="false">SUM(AH6:AH36)</f>
        <v>0</v>
      </c>
      <c r="AI37" s="81" t="n">
        <f aca="false">SUM(AI6:AI36)</f>
        <v>0</v>
      </c>
      <c r="AJ37" s="81" t="n">
        <f aca="false">SUM(AJ6:AJ36)</f>
        <v>0</v>
      </c>
      <c r="AK37" s="81" t="n">
        <f aca="false">SUM(AK6:AK36)</f>
        <v>0</v>
      </c>
      <c r="AL37" s="81" t="n">
        <f aca="false">SUM(AL6:AL36)</f>
        <v>0</v>
      </c>
      <c r="AM37" s="81" t="n">
        <f aca="false">SUM(AM6:AM36)</f>
        <v>0</v>
      </c>
      <c r="AN37" s="81" t="n">
        <f aca="false">SUM(AN6:AN36)</f>
        <v>0</v>
      </c>
      <c r="AO37" s="81" t="n">
        <f aca="false">SUM(AO6:AO36)</f>
        <v>0</v>
      </c>
      <c r="AP37" s="81" t="n">
        <f aca="false">SUM(AP6:AP36)</f>
        <v>0</v>
      </c>
      <c r="AQ37" s="81" t="n">
        <f aca="false">SUM(AQ6:AQ36)</f>
        <v>0</v>
      </c>
      <c r="AR37" s="81" t="n">
        <f aca="false">SUM(AR6:AR36)</f>
        <v>0</v>
      </c>
      <c r="AS37" s="81" t="n">
        <f aca="false">SUM(AS6:AS36)</f>
        <v>0</v>
      </c>
      <c r="AT37" s="81" t="n">
        <f aca="false">SUM(AT6:AT36)</f>
        <v>0</v>
      </c>
      <c r="AU37" s="81" t="n">
        <f aca="false">SUM(AU6:AU36)</f>
        <v>0</v>
      </c>
      <c r="AV37" s="81" t="n">
        <f aca="false">SUM(AV6:AV36)</f>
        <v>0</v>
      </c>
      <c r="AW37" s="81" t="n">
        <f aca="false">SUM(AW6:AW36)</f>
        <v>0</v>
      </c>
      <c r="AX37" s="81" t="n">
        <f aca="false">SUM(AX6:AX36)</f>
        <v>0</v>
      </c>
      <c r="AY37" s="81" t="n">
        <f aca="false">SUM(AY6:AY36)</f>
        <v>0</v>
      </c>
      <c r="AZ37" s="81" t="n">
        <f aca="false">SUM(AZ6:AZ36)</f>
        <v>0</v>
      </c>
      <c r="BA37" s="81" t="n">
        <f aca="false">SUM(BA6:BA36)</f>
        <v>0</v>
      </c>
      <c r="BB37" s="81" t="n">
        <f aca="false">SUM(BB6:BB36)</f>
        <v>0</v>
      </c>
      <c r="BC37" s="81" t="n">
        <f aca="false">SUM(BC6:BC36)</f>
        <v>0</v>
      </c>
      <c r="BD37" s="81" t="n">
        <f aca="false">SUM(BD6:BD36)</f>
        <v>0</v>
      </c>
      <c r="BE37" s="81" t="n">
        <f aca="false">SUM(BE6:BE36)</f>
        <v>0</v>
      </c>
      <c r="BF37" s="81" t="n">
        <f aca="false">SUM(BF6:BF36)</f>
        <v>0</v>
      </c>
      <c r="BG37" s="81" t="n">
        <f aca="false">SUM(BG6:BG36)</f>
        <v>0</v>
      </c>
      <c r="BH37" s="81" t="n">
        <f aca="false">SUM(BH6:BH36)</f>
        <v>0</v>
      </c>
      <c r="BI37" s="81" t="n">
        <f aca="false">SUM(BI6:BI36)</f>
        <v>0</v>
      </c>
      <c r="BJ37" s="81" t="n">
        <f aca="false">SUM(BJ6:BJ36)</f>
        <v>0</v>
      </c>
      <c r="BK37" s="81" t="n">
        <f aca="false">SUM(BK6:BK36)</f>
        <v>0</v>
      </c>
      <c r="BL37" s="81" t="n">
        <f aca="false">SUM(BL6:BL36)</f>
        <v>0</v>
      </c>
      <c r="BM37" s="81" t="n">
        <f aca="false">SUM(BM6:BM36)</f>
        <v>0</v>
      </c>
      <c r="BN37" s="81" t="n">
        <f aca="false">SUM(BN6:BN36)</f>
        <v>0</v>
      </c>
      <c r="BO37" s="81" t="n">
        <f aca="false">SUM(BO6:BO36)</f>
        <v>0</v>
      </c>
      <c r="BP37" s="81" t="n">
        <f aca="false">SUM(BP6:BP36)</f>
        <v>0</v>
      </c>
    </row>
    <row r="38" customFormat="false" ht="15.75" hidden="false" customHeight="false" outlineLevel="0" collapsed="false">
      <c r="A38" s="83"/>
      <c r="B38" s="83"/>
      <c r="C38" s="83"/>
      <c r="D38" s="83"/>
      <c r="E38" s="85"/>
      <c r="F38" s="86" t="e">
        <f aca="false">F37/$F$3</f>
        <v>#DIV/0!</v>
      </c>
      <c r="G38" s="86" t="e">
        <f aca="false">G37/$F$3</f>
        <v>#DIV/0!</v>
      </c>
      <c r="H38" s="86" t="e">
        <f aca="false">H37/$F$3</f>
        <v>#DIV/0!</v>
      </c>
      <c r="I38" s="86" t="e">
        <f aca="false">I37/$F$3</f>
        <v>#DIV/0!</v>
      </c>
      <c r="J38" s="86" t="e">
        <f aca="false">J37/$F$3</f>
        <v>#DIV/0!</v>
      </c>
      <c r="K38" s="86" t="e">
        <f aca="false">K37/$F$3</f>
        <v>#DIV/0!</v>
      </c>
      <c r="L38" s="86" t="e">
        <f aca="false">L37/$F$3</f>
        <v>#DIV/0!</v>
      </c>
      <c r="M38" s="86" t="e">
        <f aca="false">M37/$F$3</f>
        <v>#DIV/0!</v>
      </c>
      <c r="N38" s="86" t="e">
        <f aca="false">N37/$F$3</f>
        <v>#DIV/0!</v>
      </c>
      <c r="O38" s="86" t="e">
        <f aca="false">O37/$F$3</f>
        <v>#DIV/0!</v>
      </c>
      <c r="P38" s="86" t="e">
        <f aca="false">P37/$F$3</f>
        <v>#DIV/0!</v>
      </c>
      <c r="Q38" s="86" t="e">
        <f aca="false">Q37/$F$3</f>
        <v>#DIV/0!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4"/>
      <c r="BP38" s="83"/>
    </row>
    <row r="39" customFormat="false" ht="15.75" hidden="false" customHeight="false" outlineLevel="0" collapsed="false">
      <c r="A39" s="83" t="s">
        <v>106</v>
      </c>
      <c r="B39" s="83" t="s">
        <v>107</v>
      </c>
      <c r="C39" s="83" t="s">
        <v>35</v>
      </c>
      <c r="D39" s="83"/>
      <c r="E39" s="82" t="n">
        <f aca="false">SUM(F39:BP39)</f>
        <v>0</v>
      </c>
      <c r="F39" s="81" t="n">
        <f aca="false">SUM(F7:F8)</f>
        <v>0</v>
      </c>
      <c r="G39" s="81" t="n">
        <f aca="false">SUM(G7:G8)</f>
        <v>0</v>
      </c>
      <c r="H39" s="81" t="n">
        <f aca="false">SUM(H7:H8)</f>
        <v>0</v>
      </c>
      <c r="I39" s="81" t="n">
        <f aca="false">SUM(I7:I8)</f>
        <v>0</v>
      </c>
      <c r="J39" s="81" t="n">
        <f aca="false">SUM(J7:J8)</f>
        <v>0</v>
      </c>
      <c r="K39" s="81" t="n">
        <f aca="false">SUM(K7:K8)</f>
        <v>0</v>
      </c>
      <c r="L39" s="81" t="n">
        <f aca="false">SUM(L7:L8)</f>
        <v>0</v>
      </c>
      <c r="M39" s="81" t="n">
        <f aca="false">SUM(M7:M8)</f>
        <v>0</v>
      </c>
      <c r="N39" s="81" t="n">
        <f aca="false">SUM(N7:N8)</f>
        <v>0</v>
      </c>
      <c r="O39" s="81" t="n">
        <f aca="false">SUM(O7:O8)</f>
        <v>0</v>
      </c>
      <c r="P39" s="81" t="n">
        <f aca="false">SUM(P7:P8)</f>
        <v>0</v>
      </c>
      <c r="Q39" s="81" t="n">
        <f aca="false">SUM(Q7:Q8)</f>
        <v>0</v>
      </c>
      <c r="R39" s="81" t="n">
        <f aca="false">SUM(R7:R8)</f>
        <v>0</v>
      </c>
      <c r="S39" s="81" t="n">
        <f aca="false">SUM(S7:S8)</f>
        <v>0</v>
      </c>
      <c r="T39" s="81" t="n">
        <f aca="false">SUM(T7:T8)</f>
        <v>0</v>
      </c>
      <c r="U39" s="81" t="n">
        <f aca="false">SUM(U7:U8)</f>
        <v>0</v>
      </c>
      <c r="V39" s="81" t="n">
        <f aca="false">SUM(V7:V8)</f>
        <v>0</v>
      </c>
      <c r="W39" s="81" t="n">
        <f aca="false">SUM(W7:W8)</f>
        <v>0</v>
      </c>
      <c r="X39" s="81" t="n">
        <f aca="false">SUM(X7:X8)</f>
        <v>0</v>
      </c>
      <c r="Y39" s="81" t="n">
        <f aca="false">SUM(Y7:Y8)</f>
        <v>0</v>
      </c>
      <c r="Z39" s="81" t="n">
        <f aca="false">SUM(Z7:Z8)</f>
        <v>0</v>
      </c>
      <c r="AA39" s="81" t="n">
        <f aca="false">SUM(AA7:AA8)</f>
        <v>0</v>
      </c>
      <c r="AB39" s="81" t="n">
        <f aca="false">SUM(AB7:AB8)</f>
        <v>0</v>
      </c>
      <c r="AC39" s="81" t="n">
        <f aca="false">SUM(AC7:AC8)</f>
        <v>0</v>
      </c>
      <c r="AD39" s="81" t="n">
        <f aca="false">SUM(AD7:AD8)</f>
        <v>0</v>
      </c>
      <c r="AE39" s="81" t="n">
        <f aca="false">SUM(AE6:AE8)</f>
        <v>0</v>
      </c>
      <c r="AF39" s="81" t="n">
        <f aca="false">SUM(AF6:AF8)</f>
        <v>0</v>
      </c>
      <c r="AG39" s="81" t="n">
        <f aca="false">SUM(AG6:AG8)</f>
        <v>0</v>
      </c>
      <c r="AH39" s="81" t="n">
        <f aca="false">SUM(AH6:AH8)</f>
        <v>0</v>
      </c>
      <c r="AI39" s="81" t="n">
        <f aca="false">SUM(AI6:AI8)</f>
        <v>0</v>
      </c>
      <c r="AJ39" s="81" t="n">
        <f aca="false">SUM(AJ6:AJ8)</f>
        <v>0</v>
      </c>
      <c r="AK39" s="81" t="n">
        <f aca="false">SUM(AK6:AK8)</f>
        <v>0</v>
      </c>
      <c r="AL39" s="81" t="n">
        <f aca="false">SUM(AL6:AL8)</f>
        <v>0</v>
      </c>
      <c r="AM39" s="81" t="n">
        <f aca="false">SUM(AM6:AM8)</f>
        <v>0</v>
      </c>
      <c r="AN39" s="81" t="n">
        <f aca="false">SUM(AN6:AN8)</f>
        <v>0</v>
      </c>
      <c r="AO39" s="81" t="n">
        <f aca="false">SUM(AO6:AO8)</f>
        <v>0</v>
      </c>
      <c r="AP39" s="81" t="n">
        <f aca="false">SUM(AP6:AP8)</f>
        <v>0</v>
      </c>
      <c r="AQ39" s="81" t="n">
        <f aca="false">SUM(AQ6:AQ8)</f>
        <v>0</v>
      </c>
      <c r="AR39" s="81" t="n">
        <f aca="false">SUM(AR6:AR8)</f>
        <v>0</v>
      </c>
      <c r="AS39" s="81" t="n">
        <f aca="false">SUM(AS6:AS8)</f>
        <v>0</v>
      </c>
      <c r="AT39" s="81" t="n">
        <f aca="false">SUM(AT6:AT8)</f>
        <v>0</v>
      </c>
      <c r="AU39" s="81" t="n">
        <f aca="false">SUM(AU6:AU8)</f>
        <v>0</v>
      </c>
      <c r="AV39" s="81" t="n">
        <f aca="false">SUM(AV6:AV8)</f>
        <v>0</v>
      </c>
      <c r="AW39" s="81" t="n">
        <f aca="false">SUM(AW6:AW8)</f>
        <v>0</v>
      </c>
      <c r="AX39" s="81" t="n">
        <f aca="false">SUM(AX6:AX8)</f>
        <v>0</v>
      </c>
      <c r="AY39" s="81" t="n">
        <f aca="false">SUM(AY6:AY8)</f>
        <v>0</v>
      </c>
      <c r="AZ39" s="81" t="n">
        <f aca="false">SUM(AZ6:AZ8)</f>
        <v>0</v>
      </c>
      <c r="BA39" s="81" t="n">
        <f aca="false">SUM(BA6:BA8)</f>
        <v>0</v>
      </c>
      <c r="BB39" s="81" t="n">
        <f aca="false">SUM(BB6:BB8)</f>
        <v>0</v>
      </c>
      <c r="BC39" s="81" t="n">
        <f aca="false">SUM(BC6:BC8)</f>
        <v>0</v>
      </c>
      <c r="BD39" s="81" t="n">
        <f aca="false">SUM(BD6:BD8)</f>
        <v>0</v>
      </c>
      <c r="BE39" s="81" t="n">
        <f aca="false">SUM(BE6:BE8)</f>
        <v>0</v>
      </c>
      <c r="BF39" s="81" t="n">
        <f aca="false">SUM(BF6:BF8)</f>
        <v>0</v>
      </c>
      <c r="BG39" s="81" t="n">
        <f aca="false">SUM(BG6:BG8)</f>
        <v>0</v>
      </c>
      <c r="BH39" s="81" t="n">
        <f aca="false">SUM(BH6:BH8)</f>
        <v>0</v>
      </c>
      <c r="BI39" s="81" t="n">
        <f aca="false">SUM(BI6:BI8)</f>
        <v>0</v>
      </c>
      <c r="BJ39" s="81" t="n">
        <f aca="false">SUM(BJ6:BJ8)</f>
        <v>0</v>
      </c>
      <c r="BK39" s="81" t="n">
        <f aca="false">SUM(BK6:BK8)</f>
        <v>0</v>
      </c>
      <c r="BL39" s="81" t="n">
        <f aca="false">SUM(BL6:BL8)</f>
        <v>0</v>
      </c>
      <c r="BM39" s="81" t="n">
        <f aca="false">SUM(BM6:BM8)</f>
        <v>0</v>
      </c>
      <c r="BN39" s="81" t="n">
        <f aca="false">SUM(BN6:BN8)</f>
        <v>0</v>
      </c>
      <c r="BO39" s="87" t="n">
        <f aca="false">SUM(BO6:BO8)</f>
        <v>0</v>
      </c>
      <c r="BP39" s="81" t="n">
        <f aca="false">SUM(BP6:BP8)</f>
        <v>0</v>
      </c>
    </row>
    <row r="40" customFormat="false" ht="15.75" hidden="false" customHeight="false" outlineLevel="0" collapsed="false">
      <c r="A40" s="83" t="s">
        <v>108</v>
      </c>
      <c r="B40" s="83" t="s">
        <v>107</v>
      </c>
      <c r="C40" s="83" t="s">
        <v>35</v>
      </c>
      <c r="D40" s="83"/>
      <c r="E40" s="82" t="n">
        <f aca="false">SUM(F40:BP40)</f>
        <v>0</v>
      </c>
      <c r="F40" s="81" t="n">
        <f aca="false">SUM(F9:F15)</f>
        <v>0</v>
      </c>
      <c r="G40" s="81" t="n">
        <f aca="false">SUM(G9:G15)</f>
        <v>0</v>
      </c>
      <c r="H40" s="81" t="n">
        <f aca="false">SUM(H7:H15)</f>
        <v>0</v>
      </c>
      <c r="I40" s="81" t="n">
        <f aca="false">SUM(I7:I15)</f>
        <v>0</v>
      </c>
      <c r="J40" s="81" t="n">
        <f aca="false">SUM(J7:J15)</f>
        <v>0</v>
      </c>
      <c r="K40" s="81" t="n">
        <f aca="false">SUM(K7:K15)</f>
        <v>0</v>
      </c>
      <c r="L40" s="81" t="n">
        <f aca="false">SUM(L7:L15)</f>
        <v>0</v>
      </c>
      <c r="M40" s="81" t="n">
        <f aca="false">SUM(M7:M15)</f>
        <v>0</v>
      </c>
      <c r="N40" s="81" t="n">
        <f aca="false">SUM(N7:N15)</f>
        <v>0</v>
      </c>
      <c r="O40" s="81" t="n">
        <f aca="false">SUM(O9:O15)</f>
        <v>0</v>
      </c>
      <c r="P40" s="81" t="n">
        <f aca="false">SUM(P9:P15)</f>
        <v>0</v>
      </c>
      <c r="Q40" s="81" t="n">
        <f aca="false">SUM(Q9:Q15)</f>
        <v>0</v>
      </c>
      <c r="R40" s="81" t="n">
        <f aca="false">SUM(R9:R15)</f>
        <v>0</v>
      </c>
      <c r="S40" s="81" t="n">
        <f aca="false">SUM(S9:S15)</f>
        <v>0</v>
      </c>
      <c r="T40" s="81" t="n">
        <f aca="false">SUM(T9:T15)</f>
        <v>0</v>
      </c>
      <c r="U40" s="81" t="n">
        <f aca="false">SUM(U9:U15)</f>
        <v>0</v>
      </c>
      <c r="V40" s="81" t="n">
        <f aca="false">SUM(V9:V15)</f>
        <v>0</v>
      </c>
      <c r="W40" s="81" t="n">
        <f aca="false">SUM(W9:W15)</f>
        <v>0</v>
      </c>
      <c r="X40" s="81" t="n">
        <f aca="false">SUM(X9:X15)</f>
        <v>0</v>
      </c>
      <c r="Y40" s="81" t="n">
        <f aca="false">SUM(Y9:Y15)</f>
        <v>0</v>
      </c>
      <c r="Z40" s="81" t="n">
        <f aca="false">SUM(Z9:Z15)</f>
        <v>0</v>
      </c>
      <c r="AA40" s="81" t="n">
        <f aca="false">SUM(AA9:AA15)</f>
        <v>0</v>
      </c>
      <c r="AB40" s="81" t="n">
        <f aca="false">SUM(AB9:AB15)</f>
        <v>0</v>
      </c>
      <c r="AC40" s="81" t="n">
        <f aca="false">SUM(AC9:AC15)</f>
        <v>0</v>
      </c>
      <c r="AD40" s="81" t="n">
        <f aca="false">SUM(AD9:AD15)</f>
        <v>0</v>
      </c>
      <c r="AE40" s="81" t="n">
        <f aca="false">SUM(AE9:AE15)</f>
        <v>0</v>
      </c>
      <c r="AF40" s="81" t="n">
        <f aca="false">SUM(AF9:AF15)</f>
        <v>0</v>
      </c>
      <c r="AG40" s="81" t="n">
        <f aca="false">SUM(AG9:AG15)</f>
        <v>0</v>
      </c>
      <c r="AH40" s="81" t="n">
        <f aca="false">SUM(AH9:AH15)</f>
        <v>0</v>
      </c>
      <c r="AI40" s="81" t="n">
        <f aca="false">SUM(AI9:AI15)</f>
        <v>0</v>
      </c>
      <c r="AJ40" s="81" t="n">
        <f aca="false">SUM(AJ9:AJ15)</f>
        <v>0</v>
      </c>
      <c r="AK40" s="81" t="n">
        <f aca="false">SUM(AK9:AK15)</f>
        <v>0</v>
      </c>
      <c r="AL40" s="81" t="n">
        <f aca="false">SUM(AL9:AL15)</f>
        <v>0</v>
      </c>
      <c r="AM40" s="81" t="n">
        <f aca="false">SUM(AM9:AM15)</f>
        <v>0</v>
      </c>
      <c r="AN40" s="81" t="n">
        <f aca="false">SUM(AN9:AN15)</f>
        <v>0</v>
      </c>
      <c r="AO40" s="81" t="n">
        <f aca="false">SUM(AO9:AO15)</f>
        <v>0</v>
      </c>
      <c r="AP40" s="81" t="n">
        <f aca="false">SUM(AP9:AP15)</f>
        <v>0</v>
      </c>
      <c r="AQ40" s="81" t="n">
        <f aca="false">SUM(AQ9:AQ15)</f>
        <v>0</v>
      </c>
      <c r="AR40" s="81" t="n">
        <f aca="false">SUM(AR9:AR15)</f>
        <v>0</v>
      </c>
      <c r="AS40" s="81" t="n">
        <f aca="false">SUM(AS9:AS15)</f>
        <v>0</v>
      </c>
      <c r="AT40" s="81" t="n">
        <f aca="false">SUM(AT9:AT15)</f>
        <v>0</v>
      </c>
      <c r="AU40" s="81" t="n">
        <f aca="false">SUM(AU9:AU15)</f>
        <v>0</v>
      </c>
      <c r="AV40" s="81" t="n">
        <f aca="false">SUM(AV9:AV15)</f>
        <v>0</v>
      </c>
      <c r="AW40" s="81" t="n">
        <f aca="false">SUM(AW9:AW15)</f>
        <v>0</v>
      </c>
      <c r="AX40" s="81" t="n">
        <f aca="false">SUM(AX9:AX15)</f>
        <v>0</v>
      </c>
      <c r="AY40" s="81" t="n">
        <f aca="false">SUM(AY9:AY15)</f>
        <v>0</v>
      </c>
      <c r="AZ40" s="81" t="n">
        <f aca="false">SUM(AZ9:AZ15)</f>
        <v>0</v>
      </c>
      <c r="BA40" s="81" t="n">
        <f aca="false">SUM(BA9:BA15)</f>
        <v>0</v>
      </c>
      <c r="BB40" s="81" t="n">
        <f aca="false">SUM(BB9:BB15)</f>
        <v>0</v>
      </c>
      <c r="BC40" s="81" t="n">
        <f aca="false">SUM(BC9:BC15)</f>
        <v>0</v>
      </c>
      <c r="BD40" s="81" t="n">
        <f aca="false">SUM(BD9:BD15)</f>
        <v>0</v>
      </c>
      <c r="BE40" s="81" t="n">
        <f aca="false">SUM(BE9:BE15)</f>
        <v>0</v>
      </c>
      <c r="BF40" s="81" t="n">
        <f aca="false">SUM(BF9:BF15)</f>
        <v>0</v>
      </c>
      <c r="BG40" s="81" t="n">
        <f aca="false">SUM(BG9:BG15)</f>
        <v>0</v>
      </c>
      <c r="BH40" s="81" t="n">
        <f aca="false">SUM(BH9:BH15)</f>
        <v>0</v>
      </c>
      <c r="BI40" s="81" t="n">
        <f aca="false">SUM(BI9:BI15)</f>
        <v>0</v>
      </c>
      <c r="BJ40" s="81" t="n">
        <f aca="false">SUM(BJ9:BJ15)</f>
        <v>0</v>
      </c>
      <c r="BK40" s="81" t="n">
        <f aca="false">SUM(BK9:BK15)</f>
        <v>0</v>
      </c>
      <c r="BL40" s="81" t="n">
        <f aca="false">SUM(BL9:BL15)</f>
        <v>0</v>
      </c>
      <c r="BM40" s="81" t="n">
        <f aca="false">SUM(BM9:BM15)</f>
        <v>0</v>
      </c>
      <c r="BN40" s="81" t="n">
        <f aca="false">SUM(BN9:BN15)</f>
        <v>0</v>
      </c>
      <c r="BO40" s="87" t="n">
        <f aca="false">SUM(BO9:BO15)</f>
        <v>0</v>
      </c>
      <c r="BP40" s="81" t="n">
        <f aca="false">SUM(BP9:BP15)</f>
        <v>0</v>
      </c>
    </row>
    <row r="41" customFormat="false" ht="15.75" hidden="false" customHeight="false" outlineLevel="0" collapsed="false">
      <c r="A41" s="83" t="s">
        <v>109</v>
      </c>
      <c r="B41" s="83" t="s">
        <v>107</v>
      </c>
      <c r="C41" s="83" t="s">
        <v>35</v>
      </c>
      <c r="D41" s="83"/>
      <c r="E41" s="82" t="n">
        <f aca="false">SUM(F41:BP41)</f>
        <v>0</v>
      </c>
      <c r="F41" s="81" t="n">
        <f aca="false">SUM(F16:F22)</f>
        <v>0</v>
      </c>
      <c r="G41" s="81" t="n">
        <f aca="false">SUM(G16:G22)</f>
        <v>0</v>
      </c>
      <c r="H41" s="81" t="n">
        <f aca="false">SUM(H16:H22)</f>
        <v>0</v>
      </c>
      <c r="I41" s="81" t="n">
        <f aca="false">SUM(I16:I22)</f>
        <v>0</v>
      </c>
      <c r="J41" s="81" t="n">
        <f aca="false">SUM(J16:J22)</f>
        <v>0</v>
      </c>
      <c r="K41" s="81" t="n">
        <f aca="false">SUM(K16:K22)</f>
        <v>0</v>
      </c>
      <c r="L41" s="81" t="n">
        <f aca="false">SUM(L16:L22)</f>
        <v>0</v>
      </c>
      <c r="M41" s="81" t="n">
        <f aca="false">SUM(M16:M22)</f>
        <v>0</v>
      </c>
      <c r="N41" s="81" t="n">
        <f aca="false">SUM(N16:N22)</f>
        <v>0</v>
      </c>
      <c r="O41" s="81" t="n">
        <f aca="false">SUM(O16:O22)</f>
        <v>0</v>
      </c>
      <c r="P41" s="81" t="n">
        <f aca="false">SUM(P16:P22)</f>
        <v>0</v>
      </c>
      <c r="Q41" s="81" t="n">
        <f aca="false">SUM(Q16:Q22)</f>
        <v>0</v>
      </c>
      <c r="R41" s="81" t="n">
        <f aca="false">SUM(R16:R22)</f>
        <v>0</v>
      </c>
      <c r="S41" s="81" t="n">
        <f aca="false">SUM(S16:S22)</f>
        <v>0</v>
      </c>
      <c r="T41" s="81" t="n">
        <f aca="false">SUM(T16:T22)</f>
        <v>0</v>
      </c>
      <c r="U41" s="81" t="n">
        <f aca="false">SUM(U16:U22)</f>
        <v>0</v>
      </c>
      <c r="V41" s="81" t="n">
        <f aca="false">SUM(V16:V22)</f>
        <v>0</v>
      </c>
      <c r="W41" s="81" t="n">
        <f aca="false">SUM(W16:W22)</f>
        <v>0</v>
      </c>
      <c r="X41" s="81" t="n">
        <f aca="false">SUM(X16:X22)</f>
        <v>0</v>
      </c>
      <c r="Y41" s="81" t="n">
        <f aca="false">SUM(Y16:Y22)</f>
        <v>0</v>
      </c>
      <c r="Z41" s="81" t="n">
        <f aca="false">SUM(Z16:Z22)</f>
        <v>0</v>
      </c>
      <c r="AA41" s="81" t="n">
        <f aca="false">SUM(AA16:AA22)</f>
        <v>0</v>
      </c>
      <c r="AB41" s="81" t="n">
        <f aca="false">SUM(AB16:AB22)</f>
        <v>0</v>
      </c>
      <c r="AC41" s="81" t="n">
        <f aca="false">SUM(AC16:AC22)</f>
        <v>0</v>
      </c>
      <c r="AD41" s="81" t="n">
        <f aca="false">SUM(AD16:AD22)</f>
        <v>0</v>
      </c>
      <c r="AE41" s="81" t="n">
        <f aca="false">SUM(AE16:AE22)</f>
        <v>0</v>
      </c>
      <c r="AF41" s="81" t="n">
        <f aca="false">SUM(AF16:AF22)</f>
        <v>0</v>
      </c>
      <c r="AG41" s="81" t="n">
        <f aca="false">SUM(AG16:AG22)</f>
        <v>0</v>
      </c>
      <c r="AH41" s="81" t="n">
        <f aca="false">SUM(AH16:AH22)</f>
        <v>0</v>
      </c>
      <c r="AI41" s="81" t="n">
        <f aca="false">SUM(AI16:AI22)</f>
        <v>0</v>
      </c>
      <c r="AJ41" s="81" t="n">
        <f aca="false">SUM(AJ16:AJ22)</f>
        <v>0</v>
      </c>
      <c r="AK41" s="81" t="n">
        <f aca="false">SUM(AK16:AK22)</f>
        <v>0</v>
      </c>
      <c r="AL41" s="81" t="n">
        <f aca="false">SUM(AL16:AL22)</f>
        <v>0</v>
      </c>
      <c r="AM41" s="81" t="n">
        <f aca="false">SUM(AM16:AM22)</f>
        <v>0</v>
      </c>
      <c r="AN41" s="81" t="n">
        <f aca="false">SUM(AN16:AN22)</f>
        <v>0</v>
      </c>
      <c r="AO41" s="81" t="n">
        <f aca="false">SUM(AO16:AO22)</f>
        <v>0</v>
      </c>
      <c r="AP41" s="81" t="n">
        <f aca="false">SUM(AP16:AP22)</f>
        <v>0</v>
      </c>
      <c r="AQ41" s="81" t="n">
        <f aca="false">SUM(AQ16:AQ22)</f>
        <v>0</v>
      </c>
      <c r="AR41" s="81" t="n">
        <f aca="false">SUM(AR16:AR22)</f>
        <v>0</v>
      </c>
      <c r="AS41" s="81" t="n">
        <f aca="false">SUM(AS16:AS22)</f>
        <v>0</v>
      </c>
      <c r="AT41" s="81" t="n">
        <f aca="false">SUM(AT16:AT22)</f>
        <v>0</v>
      </c>
      <c r="AU41" s="81" t="n">
        <f aca="false">SUM(AU16:AU22)</f>
        <v>0</v>
      </c>
      <c r="AV41" s="81" t="n">
        <f aca="false">SUM(AV16:AV22)</f>
        <v>0</v>
      </c>
      <c r="AW41" s="81" t="n">
        <f aca="false">SUM(AW16:AW22)</f>
        <v>0</v>
      </c>
      <c r="AX41" s="81" t="n">
        <f aca="false">SUM(AX16:AX22)</f>
        <v>0</v>
      </c>
      <c r="AY41" s="81" t="n">
        <f aca="false">SUM(AY16:AY22)</f>
        <v>0</v>
      </c>
      <c r="AZ41" s="81" t="n">
        <f aca="false">SUM(AZ16:AZ22)</f>
        <v>0</v>
      </c>
      <c r="BA41" s="81" t="n">
        <f aca="false">SUM(BA16:BA22)</f>
        <v>0</v>
      </c>
      <c r="BB41" s="81" t="n">
        <f aca="false">SUM(BB16:BB22)</f>
        <v>0</v>
      </c>
      <c r="BC41" s="81" t="n">
        <f aca="false">SUM(BC16:BC22)</f>
        <v>0</v>
      </c>
      <c r="BD41" s="81" t="n">
        <f aca="false">SUM(BD16:BD22)</f>
        <v>0</v>
      </c>
      <c r="BE41" s="81" t="n">
        <f aca="false">SUM(BE16:BE22)</f>
        <v>0</v>
      </c>
      <c r="BF41" s="81" t="n">
        <f aca="false">SUM(BF16:BF22)</f>
        <v>0</v>
      </c>
      <c r="BG41" s="81" t="n">
        <f aca="false">SUM(BG16:BG22)</f>
        <v>0</v>
      </c>
      <c r="BH41" s="81" t="n">
        <f aca="false">SUM(BH16:BH22)</f>
        <v>0</v>
      </c>
      <c r="BI41" s="81" t="n">
        <f aca="false">SUM(BI16:BI22)</f>
        <v>0</v>
      </c>
      <c r="BJ41" s="81" t="n">
        <f aca="false">SUM(BJ16:BJ22)</f>
        <v>0</v>
      </c>
      <c r="BK41" s="81" t="n">
        <f aca="false">SUM(BK16:BK22)</f>
        <v>0</v>
      </c>
      <c r="BL41" s="81" t="n">
        <f aca="false">SUM(BL16:BL22)</f>
        <v>0</v>
      </c>
      <c r="BM41" s="81" t="n">
        <f aca="false">SUM(BM16:BM22)</f>
        <v>0</v>
      </c>
      <c r="BN41" s="81" t="n">
        <f aca="false">SUM(BN16:BN22)</f>
        <v>0</v>
      </c>
      <c r="BO41" s="87" t="n">
        <f aca="false">SUM(BO16:BO22)</f>
        <v>0</v>
      </c>
      <c r="BP41" s="81" t="n">
        <f aca="false">SUM(BP16:BP22)</f>
        <v>0</v>
      </c>
    </row>
    <row r="42" customFormat="false" ht="15.75" hidden="false" customHeight="false" outlineLevel="0" collapsed="false">
      <c r="A42" s="83" t="s">
        <v>110</v>
      </c>
      <c r="B42" s="83" t="s">
        <v>107</v>
      </c>
      <c r="C42" s="83" t="s">
        <v>35</v>
      </c>
      <c r="D42" s="83"/>
      <c r="E42" s="82" t="n">
        <f aca="false">SUM(F42:BP42)</f>
        <v>0</v>
      </c>
      <c r="F42" s="81" t="n">
        <f aca="false">SUM(F23:F29)</f>
        <v>0</v>
      </c>
      <c r="G42" s="81" t="n">
        <f aca="false">SUM(G23:G29)</f>
        <v>0</v>
      </c>
      <c r="H42" s="81" t="n">
        <f aca="false">SUM(H23:H29)</f>
        <v>0</v>
      </c>
      <c r="I42" s="81" t="n">
        <f aca="false">SUM(I23:I29)</f>
        <v>0</v>
      </c>
      <c r="J42" s="81" t="n">
        <f aca="false">SUM(J23:J29)</f>
        <v>0</v>
      </c>
      <c r="K42" s="81" t="n">
        <f aca="false">SUM(K23:K29)</f>
        <v>0</v>
      </c>
      <c r="L42" s="81" t="n">
        <f aca="false">SUM(L23:L29)</f>
        <v>0</v>
      </c>
      <c r="M42" s="81" t="n">
        <f aca="false">SUM(M23:M29)</f>
        <v>0</v>
      </c>
      <c r="N42" s="81" t="n">
        <f aca="false">SUM(N23:N29)</f>
        <v>0</v>
      </c>
      <c r="O42" s="81" t="n">
        <f aca="false">SUM(O23:O29)</f>
        <v>0</v>
      </c>
      <c r="P42" s="81" t="n">
        <f aca="false">SUM(P23:P29)</f>
        <v>0</v>
      </c>
      <c r="Q42" s="81" t="n">
        <f aca="false">SUM(Q23:Q29)</f>
        <v>0</v>
      </c>
      <c r="R42" s="81" t="n">
        <f aca="false">SUM(R23:R29)</f>
        <v>0</v>
      </c>
      <c r="S42" s="81" t="n">
        <f aca="false">SUM(S23:S29)</f>
        <v>0</v>
      </c>
      <c r="T42" s="81" t="n">
        <f aca="false">SUM(T23:T29)</f>
        <v>0</v>
      </c>
      <c r="U42" s="81" t="n">
        <f aca="false">SUM(U23:U29)</f>
        <v>0</v>
      </c>
      <c r="V42" s="81" t="n">
        <f aca="false">SUM(V23:V29)</f>
        <v>0</v>
      </c>
      <c r="W42" s="81" t="n">
        <f aca="false">SUM(W23:W29)</f>
        <v>0</v>
      </c>
      <c r="X42" s="81" t="n">
        <f aca="false">SUM(X23:X29)</f>
        <v>0</v>
      </c>
      <c r="Y42" s="81" t="n">
        <f aca="false">SUM(Y23:Y29)</f>
        <v>0</v>
      </c>
      <c r="Z42" s="81" t="n">
        <f aca="false">SUM(Z23:Z29)</f>
        <v>0</v>
      </c>
      <c r="AA42" s="81" t="n">
        <f aca="false">SUM(AA23:AA29)</f>
        <v>0</v>
      </c>
      <c r="AB42" s="81" t="n">
        <f aca="false">SUM(AB23:AB29)</f>
        <v>0</v>
      </c>
      <c r="AC42" s="81" t="n">
        <f aca="false">SUM(AC23:AC29)</f>
        <v>0</v>
      </c>
      <c r="AD42" s="81" t="n">
        <f aca="false">SUM(AD23:AD29)</f>
        <v>0</v>
      </c>
      <c r="AE42" s="81" t="n">
        <f aca="false">SUM(AE23:AE29)</f>
        <v>0</v>
      </c>
      <c r="AF42" s="81" t="n">
        <f aca="false">SUM(AF23:AF29)</f>
        <v>0</v>
      </c>
      <c r="AG42" s="81" t="n">
        <f aca="false">SUM(AG23:AG29)</f>
        <v>0</v>
      </c>
      <c r="AH42" s="81" t="n">
        <f aca="false">SUM(AH23:AH29)</f>
        <v>0</v>
      </c>
      <c r="AI42" s="81" t="n">
        <f aca="false">SUM(AI23:AI29)</f>
        <v>0</v>
      </c>
      <c r="AJ42" s="81" t="n">
        <f aca="false">SUM(AJ23:AJ29)</f>
        <v>0</v>
      </c>
      <c r="AK42" s="81" t="n">
        <f aca="false">SUM(AK23:AK29)</f>
        <v>0</v>
      </c>
      <c r="AL42" s="81" t="n">
        <f aca="false">SUM(AL23:AL29)</f>
        <v>0</v>
      </c>
      <c r="AM42" s="81" t="n">
        <f aca="false">SUM(AM23:AM29)</f>
        <v>0</v>
      </c>
      <c r="AN42" s="81" t="n">
        <f aca="false">SUM(AN23:AN29)</f>
        <v>0</v>
      </c>
      <c r="AO42" s="81" t="n">
        <f aca="false">SUM(AO23:AO29)</f>
        <v>0</v>
      </c>
      <c r="AP42" s="81" t="n">
        <f aca="false">SUM(AP23:AP29)</f>
        <v>0</v>
      </c>
      <c r="AQ42" s="81" t="n">
        <f aca="false">SUM(AQ23:AQ29)</f>
        <v>0</v>
      </c>
      <c r="AR42" s="81" t="n">
        <f aca="false">SUM(AR23:AR29)</f>
        <v>0</v>
      </c>
      <c r="AS42" s="81" t="n">
        <f aca="false">SUM(AS23:AS29)</f>
        <v>0</v>
      </c>
      <c r="AT42" s="81" t="n">
        <f aca="false">SUM(AT23:AT29)</f>
        <v>0</v>
      </c>
      <c r="AU42" s="81" t="n">
        <f aca="false">SUM(AU23:AU29)</f>
        <v>0</v>
      </c>
      <c r="AV42" s="81" t="n">
        <f aca="false">SUM(AV23:AV29)</f>
        <v>0</v>
      </c>
      <c r="AW42" s="81" t="n">
        <f aca="false">SUM(AW23:AW29)</f>
        <v>0</v>
      </c>
      <c r="AX42" s="81" t="n">
        <f aca="false">SUM(AX23:AX29)</f>
        <v>0</v>
      </c>
      <c r="AY42" s="81" t="n">
        <f aca="false">SUM(AY23:AY29)</f>
        <v>0</v>
      </c>
      <c r="AZ42" s="81" t="n">
        <f aca="false">SUM(AZ23:AZ29)</f>
        <v>0</v>
      </c>
      <c r="BA42" s="81" t="n">
        <f aca="false">SUM(BA23:BA29)</f>
        <v>0</v>
      </c>
      <c r="BB42" s="81" t="n">
        <f aca="false">SUM(BB23:BB29)</f>
        <v>0</v>
      </c>
      <c r="BC42" s="81" t="n">
        <f aca="false">SUM(BC23:BC29)</f>
        <v>0</v>
      </c>
      <c r="BD42" s="81" t="n">
        <f aca="false">SUM(BD23:BD29)</f>
        <v>0</v>
      </c>
      <c r="BE42" s="81" t="n">
        <f aca="false">SUM(BE23:BE29)</f>
        <v>0</v>
      </c>
      <c r="BF42" s="81" t="n">
        <f aca="false">SUM(BF23:BF29)</f>
        <v>0</v>
      </c>
      <c r="BG42" s="81" t="n">
        <f aca="false">SUM(BG23:BG29)</f>
        <v>0</v>
      </c>
      <c r="BH42" s="81" t="n">
        <f aca="false">SUM(BH23:BH29)</f>
        <v>0</v>
      </c>
      <c r="BI42" s="81" t="n">
        <f aca="false">SUM(BI23:BI29)</f>
        <v>0</v>
      </c>
      <c r="BJ42" s="81" t="n">
        <f aca="false">SUM(BJ23:BJ29)</f>
        <v>0</v>
      </c>
      <c r="BK42" s="81" t="n">
        <f aca="false">SUM(BK23:BK29)</f>
        <v>0</v>
      </c>
      <c r="BL42" s="81" t="n">
        <f aca="false">SUM(BL23:BL29)</f>
        <v>0</v>
      </c>
      <c r="BM42" s="81" t="n">
        <f aca="false">SUM(BM23:BM29)</f>
        <v>0</v>
      </c>
      <c r="BN42" s="81" t="n">
        <f aca="false">SUM(BN23:BN29)</f>
        <v>0</v>
      </c>
      <c r="BO42" s="87" t="n">
        <f aca="false">SUM(BO23:BO29)</f>
        <v>0</v>
      </c>
      <c r="BP42" s="81" t="n">
        <f aca="false">SUM(BP23:BP29)</f>
        <v>0</v>
      </c>
    </row>
    <row r="43" customFormat="false" ht="15.75" hidden="false" customHeight="false" outlineLevel="0" collapsed="false">
      <c r="A43" s="83" t="s">
        <v>111</v>
      </c>
      <c r="B43" s="83" t="s">
        <v>107</v>
      </c>
      <c r="C43" s="83" t="s">
        <v>35</v>
      </c>
      <c r="D43" s="83"/>
      <c r="E43" s="82" t="n">
        <f aca="false">SUM(F43:BP43)</f>
        <v>0</v>
      </c>
      <c r="F43" s="81" t="n">
        <f aca="false">SUM(F30:F35)</f>
        <v>0</v>
      </c>
      <c r="G43" s="81" t="n">
        <f aca="false">SUM(G30:G35)</f>
        <v>0</v>
      </c>
      <c r="H43" s="81" t="n">
        <f aca="false">SUM(H30:H35)</f>
        <v>0</v>
      </c>
      <c r="I43" s="81" t="n">
        <f aca="false">SUM(I30:I35)</f>
        <v>0</v>
      </c>
      <c r="J43" s="81" t="n">
        <f aca="false">SUM(J30:J35)</f>
        <v>0</v>
      </c>
      <c r="K43" s="81" t="n">
        <f aca="false">SUM(K30:K35)</f>
        <v>0</v>
      </c>
      <c r="L43" s="81" t="n">
        <f aca="false">SUM(L30:L35)</f>
        <v>0</v>
      </c>
      <c r="M43" s="81" t="n">
        <f aca="false">SUM(M30:M35)</f>
        <v>0</v>
      </c>
      <c r="N43" s="81" t="n">
        <f aca="false">SUM(N30:N35)</f>
        <v>0</v>
      </c>
      <c r="O43" s="81" t="n">
        <f aca="false">SUM(O30:O35)</f>
        <v>0</v>
      </c>
      <c r="P43" s="81" t="n">
        <f aca="false">SUM(P30:P35)</f>
        <v>0</v>
      </c>
      <c r="Q43" s="81" t="n">
        <f aca="false">SUM(Q30:Q35)</f>
        <v>0</v>
      </c>
      <c r="R43" s="81" t="n">
        <f aca="false">SUM(R30:R35)</f>
        <v>0</v>
      </c>
      <c r="S43" s="81" t="n">
        <f aca="false">SUM(S30:S35)</f>
        <v>0</v>
      </c>
      <c r="T43" s="81" t="n">
        <f aca="false">SUM(T30:T35)</f>
        <v>0</v>
      </c>
      <c r="U43" s="81" t="n">
        <f aca="false">SUM(U30:U35)</f>
        <v>0</v>
      </c>
      <c r="V43" s="81" t="n">
        <f aca="false">SUM(V30:V35)</f>
        <v>0</v>
      </c>
      <c r="W43" s="81" t="n">
        <f aca="false">SUM(W30:W35)</f>
        <v>0</v>
      </c>
      <c r="X43" s="81" t="n">
        <f aca="false">SUM(X30:X35)</f>
        <v>0</v>
      </c>
      <c r="Y43" s="81" t="n">
        <f aca="false">SUM(Y30:Y35)</f>
        <v>0</v>
      </c>
      <c r="Z43" s="81" t="n">
        <f aca="false">SUM(Z30:Z35)</f>
        <v>0</v>
      </c>
      <c r="AA43" s="81" t="n">
        <f aca="false">SUM(AA30:AA35)</f>
        <v>0</v>
      </c>
      <c r="AB43" s="81" t="n">
        <f aca="false">SUM(AB30:AB35)</f>
        <v>0</v>
      </c>
      <c r="AC43" s="81" t="n">
        <f aca="false">SUM(AC30:AC35)</f>
        <v>0</v>
      </c>
      <c r="AD43" s="81" t="n">
        <f aca="false">SUM(AD30:AD35)</f>
        <v>0</v>
      </c>
      <c r="AE43" s="81" t="n">
        <f aca="false">SUM(AE30:AE35)</f>
        <v>0</v>
      </c>
      <c r="AF43" s="81" t="n">
        <f aca="false">SUM(AF30:AF35)</f>
        <v>0</v>
      </c>
      <c r="AG43" s="81" t="n">
        <f aca="false">SUM(AG30:AG35)</f>
        <v>0</v>
      </c>
      <c r="AH43" s="81" t="n">
        <f aca="false">SUM(AH30:AH35)</f>
        <v>0</v>
      </c>
      <c r="AI43" s="81" t="n">
        <f aca="false">SUM(AI30:AI35)</f>
        <v>0</v>
      </c>
      <c r="AJ43" s="81" t="n">
        <f aca="false">SUM(AJ30:AJ35)</f>
        <v>0</v>
      </c>
      <c r="AK43" s="81" t="n">
        <f aca="false">SUM(AK30:AK35)</f>
        <v>0</v>
      </c>
      <c r="AL43" s="81" t="n">
        <f aca="false">SUM(AL30:AL35)</f>
        <v>0</v>
      </c>
      <c r="AM43" s="81" t="n">
        <f aca="false">SUM(AM30:AM35)</f>
        <v>0</v>
      </c>
      <c r="AN43" s="81" t="n">
        <f aca="false">SUM(AN30:AN35)</f>
        <v>0</v>
      </c>
      <c r="AO43" s="81" t="n">
        <f aca="false">SUM(AO30:AO35)</f>
        <v>0</v>
      </c>
      <c r="AP43" s="81" t="n">
        <f aca="false">SUM(AP30:AP35)</f>
        <v>0</v>
      </c>
      <c r="AQ43" s="81" t="n">
        <f aca="false">SUM(AQ30:AQ35)</f>
        <v>0</v>
      </c>
      <c r="AR43" s="81" t="n">
        <f aca="false">SUM(AR30:AR35)</f>
        <v>0</v>
      </c>
      <c r="AS43" s="81" t="n">
        <f aca="false">SUM(AS30:AS35)</f>
        <v>0</v>
      </c>
      <c r="AT43" s="81" t="n">
        <f aca="false">SUM(AT30:AT35)</f>
        <v>0</v>
      </c>
      <c r="AU43" s="81" t="n">
        <f aca="false">SUM(AU30:AU35)</f>
        <v>0</v>
      </c>
      <c r="AV43" s="81" t="n">
        <f aca="false">SUM(AV30:AV35)</f>
        <v>0</v>
      </c>
      <c r="AW43" s="81" t="n">
        <f aca="false">SUM(AW30:AW35)</f>
        <v>0</v>
      </c>
      <c r="AX43" s="81" t="n">
        <f aca="false">SUM(AX30:AX35)</f>
        <v>0</v>
      </c>
      <c r="AY43" s="81" t="n">
        <f aca="false">SUM(AY30:AY35)</f>
        <v>0</v>
      </c>
      <c r="AZ43" s="81" t="n">
        <f aca="false">SUM(AZ30:AZ35)</f>
        <v>0</v>
      </c>
      <c r="BA43" s="81" t="n">
        <f aca="false">SUM(BA30:BA35)</f>
        <v>0</v>
      </c>
      <c r="BB43" s="81" t="n">
        <f aca="false">SUM(BB30:BB35)</f>
        <v>0</v>
      </c>
      <c r="BC43" s="81" t="n">
        <f aca="false">SUM(BC30:BC35)</f>
        <v>0</v>
      </c>
      <c r="BD43" s="81" t="n">
        <f aca="false">SUM(BD30:BD35)</f>
        <v>0</v>
      </c>
      <c r="BE43" s="81" t="n">
        <f aca="false">SUM(BE30:BE35)</f>
        <v>0</v>
      </c>
      <c r="BF43" s="81" t="n">
        <f aca="false">SUM(BF30:BF35)</f>
        <v>0</v>
      </c>
      <c r="BG43" s="81" t="n">
        <f aca="false">SUM(BG30:BG35)</f>
        <v>0</v>
      </c>
      <c r="BH43" s="81" t="n">
        <f aca="false">SUM(BH30:BH35)</f>
        <v>0</v>
      </c>
      <c r="BI43" s="81" t="n">
        <f aca="false">SUM(BI30:BI35)</f>
        <v>0</v>
      </c>
      <c r="BJ43" s="81" t="n">
        <f aca="false">SUM(BJ30:BJ35)</f>
        <v>0</v>
      </c>
      <c r="BK43" s="81" t="n">
        <f aca="false">SUM(BK30:BK35)</f>
        <v>0</v>
      </c>
      <c r="BL43" s="81" t="n">
        <f aca="false">SUM(BL30:BL35)</f>
        <v>0</v>
      </c>
      <c r="BM43" s="81" t="n">
        <f aca="false">SUM(BM30:BM35)</f>
        <v>0</v>
      </c>
      <c r="BN43" s="81" t="n">
        <f aca="false">SUM(BN30:BN35)</f>
        <v>0</v>
      </c>
      <c r="BO43" s="87" t="n">
        <f aca="false">SUM(BO30:BO35)</f>
        <v>0</v>
      </c>
      <c r="BP43" s="81" t="n">
        <f aca="false">SUM(BP30:BP35)</f>
        <v>0</v>
      </c>
    </row>
    <row r="44" customFormat="false" ht="15.75" hidden="false" customHeight="false" outlineLevel="0" collapsed="false">
      <c r="A44" s="9"/>
      <c r="C44" s="9"/>
      <c r="E44" s="88"/>
      <c r="BO44" s="89"/>
    </row>
    <row r="45" customFormat="false" ht="15.75" hidden="false" customHeight="false" outlineLevel="0" collapsed="false">
      <c r="E45" s="88"/>
      <c r="BO45" s="89"/>
    </row>
    <row r="46" customFormat="false" ht="15.75" hidden="false" customHeight="false" outlineLevel="0" collapsed="false">
      <c r="E46" s="88"/>
      <c r="BO46" s="89"/>
    </row>
    <row r="47" customFormat="false" ht="15.75" hidden="false" customHeight="false" outlineLevel="0" collapsed="false">
      <c r="E47" s="88"/>
      <c r="H47" s="0" t="n">
        <f aca="false">SUM(F37:Q37)</f>
        <v>0</v>
      </c>
      <c r="BO47" s="89"/>
    </row>
    <row r="48" customFormat="false" ht="15.75" hidden="false" customHeight="false" outlineLevel="0" collapsed="false">
      <c r="A48" s="9" t="s">
        <v>112</v>
      </c>
      <c r="E48" s="88"/>
      <c r="I48" s="90" t="e">
        <f aca="false">(P37+Q37)/H47</f>
        <v>#DIV/0!</v>
      </c>
      <c r="BO48" s="89"/>
    </row>
    <row r="49" customFormat="false" ht="15.75" hidden="false" customHeight="false" outlineLevel="0" collapsed="false">
      <c r="A49" s="9" t="s">
        <v>113</v>
      </c>
      <c r="D49" s="9" t="n">
        <v>300</v>
      </c>
      <c r="E49" s="88" t="n">
        <f aca="false">F3+R3*0.4</f>
        <v>0</v>
      </c>
      <c r="BO49" s="89"/>
    </row>
    <row r="50" customFormat="false" ht="15.75" hidden="false" customHeight="false" outlineLevel="0" collapsed="false">
      <c r="A50" s="9" t="s">
        <v>114</v>
      </c>
      <c r="D50" s="9" t="n">
        <v>600</v>
      </c>
      <c r="E50" s="88" t="n">
        <f aca="false">U3+AT3*0.2</f>
        <v>0</v>
      </c>
      <c r="M50" s="2" t="s">
        <v>14</v>
      </c>
      <c r="N50" s="2"/>
      <c r="O50" s="2" t="s">
        <v>0</v>
      </c>
      <c r="BO50" s="89"/>
    </row>
    <row r="51" customFormat="false" ht="15.75" hidden="false" customHeight="false" outlineLevel="0" collapsed="false">
      <c r="A51" s="9" t="s">
        <v>115</v>
      </c>
      <c r="D51" s="9" t="n">
        <v>150</v>
      </c>
      <c r="E51" s="88" t="n">
        <f aca="false">R3*0.6+AK3</f>
        <v>0</v>
      </c>
      <c r="M51" s="3" t="s">
        <v>15</v>
      </c>
      <c r="N51" s="3"/>
      <c r="O51" s="3" t="s">
        <v>1</v>
      </c>
      <c r="BO51" s="89"/>
    </row>
    <row r="52" customFormat="false" ht="15.75" hidden="false" customHeight="false" outlineLevel="0" collapsed="false">
      <c r="A52" s="9" t="s">
        <v>39</v>
      </c>
      <c r="D52" s="9" t="n">
        <v>100</v>
      </c>
      <c r="E52" s="88" t="n">
        <f aca="false">AP3</f>
        <v>0</v>
      </c>
      <c r="M52" s="2" t="s">
        <v>16</v>
      </c>
      <c r="N52" s="2"/>
      <c r="O52" s="2" t="s">
        <v>2</v>
      </c>
      <c r="BO52" s="89"/>
    </row>
    <row r="53" customFormat="false" ht="15.75" hidden="false" customHeight="false" outlineLevel="0" collapsed="false">
      <c r="A53" s="9" t="s">
        <v>116</v>
      </c>
      <c r="D53" s="9" t="n">
        <v>150</v>
      </c>
      <c r="E53" s="88" t="n">
        <f aca="false">AT3*0.8</f>
        <v>0</v>
      </c>
      <c r="M53" s="3" t="s">
        <v>17</v>
      </c>
      <c r="N53" s="3"/>
      <c r="O53" s="3" t="s">
        <v>3</v>
      </c>
      <c r="BO53" s="89"/>
    </row>
    <row r="54" customFormat="false" ht="15.75" hidden="false" customHeight="false" outlineLevel="0" collapsed="false">
      <c r="A54" s="9" t="s">
        <v>33</v>
      </c>
      <c r="D54" s="9" t="n">
        <v>100</v>
      </c>
      <c r="E54" s="88"/>
      <c r="M54" s="2" t="s">
        <v>18</v>
      </c>
      <c r="N54" s="2"/>
      <c r="O54" s="2" t="s">
        <v>4</v>
      </c>
      <c r="BO54" s="89"/>
    </row>
    <row r="55" customFormat="false" ht="15.75" hidden="false" customHeight="false" outlineLevel="0" collapsed="false">
      <c r="E55" s="88"/>
      <c r="M55" s="3" t="s">
        <v>19</v>
      </c>
      <c r="N55" s="3"/>
      <c r="O55" s="3" t="s">
        <v>5</v>
      </c>
      <c r="BO55" s="89"/>
    </row>
    <row r="56" customFormat="false" ht="15.75" hidden="false" customHeight="false" outlineLevel="0" collapsed="false">
      <c r="A56" s="9" t="s">
        <v>35</v>
      </c>
      <c r="D56" s="0" t="n">
        <f aca="false">SUM(D49:D54)</f>
        <v>1400</v>
      </c>
      <c r="E56" s="88" t="n">
        <f aca="false">SUM(E49:E54)</f>
        <v>0</v>
      </c>
      <c r="M56" s="2" t="s">
        <v>20</v>
      </c>
      <c r="N56" s="2"/>
      <c r="O56" s="2" t="s">
        <v>6</v>
      </c>
      <c r="BO56" s="89"/>
    </row>
    <row r="57" customFormat="false" ht="15.75" hidden="false" customHeight="false" outlineLevel="0" collapsed="false">
      <c r="E57" s="88"/>
      <c r="M57" s="3" t="s">
        <v>21</v>
      </c>
      <c r="N57" s="3"/>
      <c r="O57" s="3" t="s">
        <v>7</v>
      </c>
      <c r="BO57" s="89"/>
    </row>
    <row r="58" customFormat="false" ht="15.75" hidden="false" customHeight="false" outlineLevel="0" collapsed="false">
      <c r="E58" s="88"/>
      <c r="M58" s="2" t="s">
        <v>22</v>
      </c>
      <c r="N58" s="2"/>
      <c r="O58" s="2" t="s">
        <v>8</v>
      </c>
      <c r="BO58" s="89"/>
    </row>
    <row r="59" customFormat="false" ht="15.75" hidden="false" customHeight="false" outlineLevel="0" collapsed="false">
      <c r="E59" s="88"/>
      <c r="M59" s="3" t="s">
        <v>23</v>
      </c>
      <c r="N59" s="3"/>
      <c r="O59" s="3" t="s">
        <v>9</v>
      </c>
      <c r="BO59" s="89"/>
    </row>
    <row r="60" customFormat="false" ht="15.75" hidden="false" customHeight="false" outlineLevel="0" collapsed="false">
      <c r="E60" s="88"/>
      <c r="M60" s="2" t="s">
        <v>24</v>
      </c>
      <c r="N60" s="2"/>
      <c r="O60" s="2" t="s">
        <v>10</v>
      </c>
      <c r="BO60" s="89"/>
    </row>
    <row r="61" customFormat="false" ht="15.75" hidden="false" customHeight="false" outlineLevel="0" collapsed="false">
      <c r="E61" s="88"/>
      <c r="M61" s="3" t="s">
        <v>25</v>
      </c>
      <c r="N61" s="3"/>
      <c r="O61" s="3" t="s">
        <v>11</v>
      </c>
      <c r="BO61" s="89"/>
    </row>
    <row r="62" customFormat="false" ht="15.75" hidden="false" customHeight="false" outlineLevel="0" collapsed="false">
      <c r="E62" s="88"/>
      <c r="BO62" s="89"/>
    </row>
    <row r="63" customFormat="false" ht="15.75" hidden="false" customHeight="false" outlineLevel="0" collapsed="false">
      <c r="E63" s="88"/>
      <c r="BO63" s="89"/>
    </row>
    <row r="64" customFormat="false" ht="15.75" hidden="false" customHeight="false" outlineLevel="0" collapsed="false">
      <c r="E64" s="88"/>
      <c r="BO64" s="89"/>
    </row>
    <row r="65" customFormat="false" ht="15.75" hidden="false" customHeight="false" outlineLevel="0" collapsed="false">
      <c r="E65" s="88"/>
      <c r="BO65" s="89"/>
    </row>
    <row r="66" customFormat="false" ht="15.75" hidden="false" customHeight="false" outlineLevel="0" collapsed="false">
      <c r="E66" s="88"/>
      <c r="BO66" s="89"/>
    </row>
    <row r="67" customFormat="false" ht="15.75" hidden="false" customHeight="false" outlineLevel="0" collapsed="false">
      <c r="E67" s="88"/>
      <c r="BO67" s="89"/>
    </row>
    <row r="68" customFormat="false" ht="15.75" hidden="false" customHeight="false" outlineLevel="0" collapsed="false">
      <c r="E68" s="88"/>
      <c r="BO68" s="89"/>
    </row>
    <row r="69" customFormat="false" ht="15.75" hidden="false" customHeight="false" outlineLevel="0" collapsed="false">
      <c r="E69" s="88"/>
      <c r="BO69" s="89"/>
    </row>
    <row r="70" customFormat="false" ht="15.75" hidden="false" customHeight="false" outlineLevel="0" collapsed="false">
      <c r="E70" s="88"/>
      <c r="BO70" s="89"/>
    </row>
    <row r="71" customFormat="false" ht="15.75" hidden="false" customHeight="false" outlineLevel="0" collapsed="false">
      <c r="E71" s="88"/>
      <c r="BO71" s="89"/>
    </row>
    <row r="72" customFormat="false" ht="15.75" hidden="false" customHeight="false" outlineLevel="0" collapsed="false">
      <c r="E72" s="88"/>
      <c r="BO72" s="89"/>
    </row>
    <row r="73" customFormat="false" ht="15.75" hidden="false" customHeight="false" outlineLevel="0" collapsed="false">
      <c r="E73" s="88"/>
      <c r="BO73" s="89"/>
    </row>
    <row r="74" customFormat="false" ht="15.75" hidden="false" customHeight="false" outlineLevel="0" collapsed="false">
      <c r="E74" s="88"/>
      <c r="BO74" s="89"/>
    </row>
    <row r="75" customFormat="false" ht="15.75" hidden="false" customHeight="false" outlineLevel="0" collapsed="false">
      <c r="E75" s="88"/>
      <c r="BO75" s="89"/>
    </row>
    <row r="76" customFormat="false" ht="15.75" hidden="false" customHeight="false" outlineLevel="0" collapsed="false">
      <c r="E76" s="88"/>
      <c r="BO76" s="89"/>
    </row>
    <row r="77" customFormat="false" ht="15.75" hidden="false" customHeight="false" outlineLevel="0" collapsed="false">
      <c r="E77" s="88"/>
      <c r="BO77" s="89"/>
    </row>
    <row r="78" customFormat="false" ht="15.75" hidden="false" customHeight="false" outlineLevel="0" collapsed="false">
      <c r="E78" s="88"/>
      <c r="BO78" s="89"/>
    </row>
    <row r="79" customFormat="false" ht="15.75" hidden="false" customHeight="false" outlineLevel="0" collapsed="false">
      <c r="E79" s="88"/>
      <c r="BO79" s="89"/>
    </row>
  </sheetData>
  <autoFilter ref="A5:BP66"/>
  <mergeCells count="33">
    <mergeCell ref="AT1:AU1"/>
    <mergeCell ref="F2:Q2"/>
    <mergeCell ref="U2:X2"/>
    <mergeCell ref="Y2:AD2"/>
    <mergeCell ref="AE2:AF2"/>
    <mergeCell ref="AG2:AH2"/>
    <mergeCell ref="AI2:AJ2"/>
    <mergeCell ref="AK2:AO2"/>
    <mergeCell ref="AP2:AS2"/>
    <mergeCell ref="AT2:AU2"/>
    <mergeCell ref="AV2:BN2"/>
    <mergeCell ref="F3:Q3"/>
    <mergeCell ref="S3:T3"/>
    <mergeCell ref="U3:X3"/>
    <mergeCell ref="Y3:AD3"/>
    <mergeCell ref="AE3:AF3"/>
    <mergeCell ref="AG3:AH3"/>
    <mergeCell ref="AI3:AJ3"/>
    <mergeCell ref="AK3:AO3"/>
    <mergeCell ref="AP3:AS3"/>
    <mergeCell ref="AT3:AU3"/>
    <mergeCell ref="AV3:BN3"/>
    <mergeCell ref="F4:Q4"/>
    <mergeCell ref="S4:T4"/>
    <mergeCell ref="U4:X4"/>
    <mergeCell ref="Y4:AD4"/>
    <mergeCell ref="AE4:AF4"/>
    <mergeCell ref="AG4:AH4"/>
    <mergeCell ref="AI4:AJ4"/>
    <mergeCell ref="AK4:AO4"/>
    <mergeCell ref="AP4:AS4"/>
    <mergeCell ref="AT4:AU4"/>
    <mergeCell ref="AV4:BN4"/>
  </mergeCells>
  <hyperlinks>
    <hyperlink ref="T5" r:id="rId1" display="Accessoires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2024-05-04T11:53:59Z</dcterms:modified>
  <cp:revision>1</cp:revision>
  <dc:subject/>
  <dc:title/>
</cp:coreProperties>
</file>